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01" windowWidth="9150" windowHeight="8655" tabRatio="413" activeTab="0"/>
  </bookViews>
  <sheets>
    <sheet name="FFMQ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<sst xmlns="http://schemas.openxmlformats.org/spreadsheetml/2006/main" count="56" uniqueCount="38">
  <si>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T1</t>
  </si>
  <si>
    <t>T2</t>
  </si>
  <si>
    <t>T3</t>
  </si>
  <si>
    <t>T4</t>
  </si>
  <si>
    <t>T5</t>
  </si>
  <si>
    <t>T6</t>
  </si>
  <si>
    <t>T7</t>
  </si>
  <si>
    <t>T8</t>
  </si>
  <si>
    <t>B2</t>
  </si>
  <si>
    <t>PRE</t>
  </si>
  <si>
    <t>B1</t>
  </si>
  <si>
    <t>PST</t>
  </si>
  <si>
    <t>R</t>
  </si>
  <si>
    <t>B3</t>
  </si>
  <si>
    <t>PRE: Pre-treatment assessment</t>
  </si>
  <si>
    <t>B1: Baseline week 1</t>
  </si>
  <si>
    <t>T1:  Treatment session 1</t>
  </si>
  <si>
    <t>PST:  Post-treatment assessment</t>
  </si>
  <si>
    <t>DATE</t>
  </si>
  <si>
    <t>TIME POINT</t>
  </si>
  <si>
    <t>FIVE FACTOR MINDFULNESS QUESTIONNAIRE</t>
  </si>
  <si>
    <t>REVERSED ITEMS:  3, 5, 8, 10, 12, 13, 14, 16, 17, 18, 22, 23, 25, 28, 30, 34, 35, 38, 39</t>
  </si>
  <si>
    <t>HIGH SCORES= GREATER MINDFULNESS (GOOD)</t>
  </si>
  <si>
    <t>SUM total</t>
  </si>
  <si>
    <t>observe total</t>
  </si>
  <si>
    <t>describe total</t>
  </si>
  <si>
    <t>nonjudge total</t>
  </si>
  <si>
    <t>actaware total</t>
  </si>
  <si>
    <t>nonreact total</t>
  </si>
  <si>
    <t>SUM mean</t>
  </si>
  <si>
    <t>observe mean</t>
  </si>
  <si>
    <t>describe mean</t>
  </si>
  <si>
    <t>nonjudge mean</t>
  </si>
  <si>
    <t>actaware mean</t>
  </si>
  <si>
    <t>nonreact mean</t>
  </si>
  <si>
    <t>SUBSCALE RANGE: 8-40 (except nonreact 7-35)</t>
  </si>
  <si>
    <t>SUM SCORE RANGE: 39 - 195</t>
  </si>
  <si>
    <t>INDIVIDUAL RESPONSE RANGE: 1-5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</si>
</sst>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/>
    </xf>
    <xf numFmtId="164" fontId="0" fillId="5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64" fontId="0" fillId="5" borderId="15" xfId="0" applyNumberForma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17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Font="1" applyBorder="1" applyAlignment="1">
      <alignment vertical="center" wrapText="1"/>
    </xf>
    <xf numFmtId="2" fontId="0" fillId="0" borderId="0" xfId="0" applyNumberFormat="1" applyBorder="1" applyAlignment="1">
      <alignment vertical="center" wrapText="1"/>
    </xf>
    <xf numFmtId="0" fontId="0" fillId="13" borderId="16" xfId="0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0" fontId="0" fillId="13" borderId="17" xfId="0" applyFont="1" applyFill="1" applyBorder="1" applyAlignment="1">
      <alignment horizontal="center"/>
    </xf>
    <xf numFmtId="0" fontId="0" fillId="13" borderId="18" xfId="0" applyFont="1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2" fontId="0" fillId="5" borderId="13" xfId="0" applyNumberFormat="1" applyFill="1" applyBorder="1" applyAlignment="1">
      <alignment horizontal="center"/>
    </xf>
    <xf numFmtId="2" fontId="0" fillId="5" borderId="12" xfId="0" applyNumberFormat="1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0" fontId="0" fillId="13" borderId="16" xfId="0" applyFont="1" applyFill="1" applyBorder="1" applyAlignment="1">
      <alignment horizontal="center" wrapText="1"/>
    </xf>
    <xf numFmtId="0" fontId="0" fillId="13" borderId="15" xfId="0" applyFill="1" applyBorder="1" applyAlignment="1">
      <alignment horizontal="center" wrapText="1"/>
    </xf>
    <xf numFmtId="0" fontId="0" fillId="13" borderId="18" xfId="0" applyFont="1" applyFill="1" applyBorder="1" applyAlignment="1">
      <alignment horizontal="center" wrapText="1"/>
    </xf>
    <xf numFmtId="0" fontId="0" fillId="13" borderId="14" xfId="0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wrapText="1"/>
    </xf>
    <xf numFmtId="2" fontId="0" fillId="13" borderId="13" xfId="0" applyNumberFormat="1" applyFont="1" applyFill="1" applyBorder="1" applyAlignment="1">
      <alignment horizontal="center" wrapText="1"/>
    </xf>
    <xf numFmtId="2" fontId="0" fillId="13" borderId="18" xfId="0" applyNumberFormat="1" applyFont="1" applyFill="1" applyBorder="1" applyAlignment="1">
      <alignment horizontal="center" wrapText="1"/>
    </xf>
    <xf numFmtId="2" fontId="0" fillId="13" borderId="14" xfId="0" applyNumberFormat="1" applyFont="1" applyFill="1" applyBorder="1" applyAlignment="1">
      <alignment horizontal="center" wrapText="1"/>
    </xf>
    <xf numFmtId="0" fontId="0" fillId="13" borderId="15" xfId="0" applyFont="1" applyFill="1" applyBorder="1" applyAlignment="1">
      <alignment horizontal="center" wrapText="1"/>
    </xf>
    <xf numFmtId="0" fontId="0" fillId="13" borderId="17" xfId="0" applyFont="1" applyFill="1" applyBorder="1" applyAlignment="1">
      <alignment horizontal="center" wrapText="1"/>
    </xf>
    <xf numFmtId="0" fontId="0" fillId="13" borderId="13" xfId="0" applyFont="1" applyFill="1" applyBorder="1" applyAlignment="1">
      <alignment horizontal="center" wrapText="1"/>
    </xf>
    <xf numFmtId="0" fontId="0" fillId="13" borderId="20" xfId="0" applyFont="1" applyFill="1" applyBorder="1" applyAlignment="1">
      <alignment horizontal="center" wrapText="1"/>
    </xf>
    <xf numFmtId="0" fontId="0" fillId="13" borderId="19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FIVE FACTOR MINDFULNESS QUESTIONNAIRE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875"/>
          <c:w val="0.74425"/>
          <c:h val="0.67375"/>
        </c:manualLayout>
      </c:layout>
      <c:lineChart>
        <c:grouping val="standard"/>
        <c:varyColors val="0"/>
        <c:ser>
          <c:idx val="0"/>
          <c:order val="0"/>
          <c:tx>
            <c:v>Sum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FFMQ!$A$10:$A$22</c:f>
              <c:strCache/>
            </c:strRef>
          </c:cat>
          <c:val>
            <c:numRef>
              <c:f>FFMQ!$AV$10:$AV$22</c:f>
              <c:numCache/>
            </c:numRef>
          </c:val>
          <c:smooth val="0"/>
        </c:ser>
        <c:ser>
          <c:idx val="1"/>
          <c:order val="1"/>
          <c:tx>
            <c:v>observe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FFMQ!$A$10:$A$22</c:f>
              <c:strCache/>
            </c:strRef>
          </c:cat>
          <c:val>
            <c:numRef>
              <c:f>FFMQ!$AW$10:$AW$22</c:f>
              <c:numCache/>
            </c:numRef>
          </c:val>
          <c:smooth val="0"/>
        </c:ser>
        <c:ser>
          <c:idx val="2"/>
          <c:order val="2"/>
          <c:tx>
            <c:v>describe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FFMQ!$A$10:$A$22</c:f>
              <c:strCache/>
            </c:strRef>
          </c:cat>
          <c:val>
            <c:numRef>
              <c:f>FFMQ!$AX$10:$AX$22</c:f>
              <c:numCache/>
            </c:numRef>
          </c:val>
          <c:smooth val="0"/>
        </c:ser>
        <c:ser>
          <c:idx val="3"/>
          <c:order val="3"/>
          <c:tx>
            <c:v>nonjudge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FFMQ!$A$10:$A$22</c:f>
              <c:strCache/>
            </c:strRef>
          </c:cat>
          <c:val>
            <c:numRef>
              <c:f>FFMQ!$AY$10:$AY$22</c:f>
              <c:numCache/>
            </c:numRef>
          </c:val>
          <c:smooth val="0"/>
        </c:ser>
        <c:ser>
          <c:idx val="4"/>
          <c:order val="4"/>
          <c:tx>
            <c:v>actaware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FFMQ!$A$10:$A$22</c:f>
              <c:strCache/>
            </c:strRef>
          </c:cat>
          <c:val>
            <c:numRef>
              <c:f>FFMQ!$AZ$10:$AZ$22</c:f>
              <c:numCache/>
            </c:numRef>
          </c:val>
          <c:smooth val="0"/>
        </c:ser>
        <c:ser>
          <c:idx val="5"/>
          <c:order val="5"/>
          <c:tx>
            <c:v>nonreact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FFMQ!$A$10:$A$22</c:f>
              <c:strCache/>
            </c:strRef>
          </c:cat>
          <c:val>
            <c:numRef>
              <c:f>FFMQ!$BA$10:$BA$22</c:f>
              <c:numCache/>
            </c:numRef>
          </c:val>
          <c:smooth val="0"/>
        </c:ser>
        <c:marker val="1"/>
        <c:axId val="39443660"/>
        <c:axId val="19448621"/>
      </c:lineChart>
      <c:dateAx>
        <c:axId val="39443660"/>
        <c:scaling>
          <c:orientation val="minMax"/>
        </c:scaling>
        <c:axPos val="b"/>
        <c:delete val="0"/>
        <c:numFmt formatCode="mm/dd/yy;@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44862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94486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4436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575"/>
          <c:y val="0.37225"/>
          <c:w val="0.19375"/>
          <c:h val="0.5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24</xdr:row>
      <xdr:rowOff>9525</xdr:rowOff>
    </xdr:from>
    <xdr:to>
      <xdr:col>15</xdr:col>
      <xdr:colOff>57150</xdr:colOff>
      <xdr:row>40</xdr:row>
      <xdr:rowOff>85725</xdr:rowOff>
    </xdr:to>
    <xdr:graphicFrame>
      <xdr:nvGraphicFramePr>
        <xdr:cNvPr id="1" name="Chart 1"/>
        <xdr:cNvGraphicFramePr/>
      </xdr:nvGraphicFramePr>
      <xdr:xfrm>
        <a:off x="2571750" y="4000500"/>
        <a:ext cx="45243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9"/>
  <sheetViews>
    <sheetView tabSelected="1" zoomScale="80" zoomScaleNormal="80" zoomScalePageLayoutView="0" workbookViewId="0" topLeftCell="A1">
      <selection activeCell="B76" sqref="B76"/>
    </sheetView>
  </sheetViews>
  <sheetFormatPr defaultColWidth="9.140625" defaultRowHeight="12.75"/>
  <cols>
    <col min="2" max="2" width="9.140625" style="3" customWidth="1"/>
    <col min="3" max="41" width="6.7109375" style="3" customWidth="1"/>
    <col min="42" max="42" width="8.57421875" style="3" customWidth="1"/>
    <col min="43" max="45" width="9.140625" style="3" customWidth="1"/>
    <col min="46" max="46" width="9.8515625" style="3" customWidth="1"/>
    <col min="47" max="47" width="9.140625" style="3" customWidth="1"/>
    <col min="48" max="51" width="9.140625" style="18" customWidth="1"/>
    <col min="52" max="52" width="9.8515625" style="18" customWidth="1"/>
    <col min="53" max="53" width="9.140625" style="18" customWidth="1"/>
  </cols>
  <sheetData>
    <row r="1" ht="12.75">
      <c r="A1" s="2" t="s">
        <v>20</v>
      </c>
    </row>
    <row r="2" ht="12.75">
      <c r="A2" s="17" t="s">
        <v>37</v>
      </c>
    </row>
    <row r="3" ht="12.75">
      <c r="A3" s="17" t="s">
        <v>36</v>
      </c>
    </row>
    <row r="4" ht="12.75">
      <c r="A4" s="17" t="s">
        <v>35</v>
      </c>
    </row>
    <row r="5" spans="1:53" ht="12.75">
      <c r="A5" s="17" t="s">
        <v>21</v>
      </c>
      <c r="AP5" s="14"/>
      <c r="AQ5" s="14"/>
      <c r="AR5" s="14"/>
      <c r="AS5" s="14"/>
      <c r="AT5" s="14"/>
      <c r="AU5" s="14"/>
      <c r="AV5" s="26"/>
      <c r="AW5" s="26"/>
      <c r="AX5" s="26"/>
      <c r="AY5" s="26"/>
      <c r="AZ5" s="26"/>
      <c r="BA5" s="26"/>
    </row>
    <row r="6" spans="1:53" ht="12.75">
      <c r="A6" s="17" t="s">
        <v>22</v>
      </c>
      <c r="AP6" s="31"/>
      <c r="AQ6" s="32"/>
      <c r="AR6" s="32"/>
      <c r="AS6" s="32"/>
      <c r="AT6" s="32"/>
      <c r="AU6" s="32"/>
      <c r="AV6" s="33"/>
      <c r="AW6" s="34"/>
      <c r="AX6" s="34"/>
      <c r="AY6" s="34"/>
      <c r="AZ6" s="34"/>
      <c r="BA6" s="34"/>
    </row>
    <row r="7" spans="42:53" ht="19.5" customHeight="1" thickBot="1">
      <c r="AP7" s="29"/>
      <c r="AQ7" s="30"/>
      <c r="AR7" s="29"/>
      <c r="AS7" s="29"/>
      <c r="AT7" s="29"/>
      <c r="AU7" s="29"/>
      <c r="AV7" s="34"/>
      <c r="AW7" s="34"/>
      <c r="AX7" s="34"/>
      <c r="AY7" s="34"/>
      <c r="AZ7" s="34"/>
      <c r="BA7" s="34"/>
    </row>
    <row r="8" spans="1:53" s="3" customFormat="1" ht="12.75">
      <c r="A8" s="46" t="s">
        <v>18</v>
      </c>
      <c r="B8" s="48" t="s">
        <v>19</v>
      </c>
      <c r="C8" s="35"/>
      <c r="D8" s="36"/>
      <c r="E8" s="37" t="s">
        <v>12</v>
      </c>
      <c r="F8" s="36"/>
      <c r="G8" s="37" t="s">
        <v>12</v>
      </c>
      <c r="H8" s="36"/>
      <c r="I8" s="36"/>
      <c r="J8" s="37" t="s">
        <v>12</v>
      </c>
      <c r="K8" s="36"/>
      <c r="L8" s="37" t="s">
        <v>12</v>
      </c>
      <c r="M8" s="36"/>
      <c r="N8" s="37" t="s">
        <v>12</v>
      </c>
      <c r="O8" s="37" t="s">
        <v>12</v>
      </c>
      <c r="P8" s="37" t="s">
        <v>12</v>
      </c>
      <c r="Q8" s="36"/>
      <c r="R8" s="37" t="s">
        <v>12</v>
      </c>
      <c r="S8" s="37" t="s">
        <v>12</v>
      </c>
      <c r="T8" s="37" t="s">
        <v>12</v>
      </c>
      <c r="U8" s="36"/>
      <c r="V8" s="36"/>
      <c r="W8" s="36"/>
      <c r="X8" s="37" t="s">
        <v>12</v>
      </c>
      <c r="Y8" s="37" t="s">
        <v>12</v>
      </c>
      <c r="Z8" s="36"/>
      <c r="AA8" s="37" t="s">
        <v>12</v>
      </c>
      <c r="AB8" s="36"/>
      <c r="AC8" s="36"/>
      <c r="AD8" s="37" t="s">
        <v>12</v>
      </c>
      <c r="AE8" s="36"/>
      <c r="AF8" s="37" t="s">
        <v>12</v>
      </c>
      <c r="AG8" s="36"/>
      <c r="AH8" s="36"/>
      <c r="AI8" s="36"/>
      <c r="AJ8" s="37" t="s">
        <v>12</v>
      </c>
      <c r="AK8" s="37" t="s">
        <v>12</v>
      </c>
      <c r="AL8" s="36"/>
      <c r="AM8" s="36"/>
      <c r="AN8" s="37" t="s">
        <v>12</v>
      </c>
      <c r="AO8" s="38" t="s">
        <v>12</v>
      </c>
      <c r="AP8" s="46" t="s">
        <v>23</v>
      </c>
      <c r="AQ8" s="55" t="s">
        <v>24</v>
      </c>
      <c r="AR8" s="55" t="s">
        <v>25</v>
      </c>
      <c r="AS8" s="55" t="s">
        <v>26</v>
      </c>
      <c r="AT8" s="55" t="s">
        <v>27</v>
      </c>
      <c r="AU8" s="57" t="s">
        <v>28</v>
      </c>
      <c r="AV8" s="50" t="s">
        <v>29</v>
      </c>
      <c r="AW8" s="50" t="s">
        <v>30</v>
      </c>
      <c r="AX8" s="50" t="s">
        <v>31</v>
      </c>
      <c r="AY8" s="50" t="s">
        <v>32</v>
      </c>
      <c r="AZ8" s="50" t="s">
        <v>33</v>
      </c>
      <c r="BA8" s="52" t="s">
        <v>34</v>
      </c>
    </row>
    <row r="9" spans="1:53" s="3" customFormat="1" ht="13.5" thickBot="1">
      <c r="A9" s="47"/>
      <c r="B9" s="49"/>
      <c r="C9" s="39">
        <v>1</v>
      </c>
      <c r="D9" s="40">
        <v>2</v>
      </c>
      <c r="E9" s="40">
        <v>3</v>
      </c>
      <c r="F9" s="40">
        <v>4</v>
      </c>
      <c r="G9" s="40">
        <v>5</v>
      </c>
      <c r="H9" s="40">
        <v>6</v>
      </c>
      <c r="I9" s="40">
        <v>7</v>
      </c>
      <c r="J9" s="40">
        <v>8</v>
      </c>
      <c r="K9" s="40">
        <v>9</v>
      </c>
      <c r="L9" s="40">
        <v>10</v>
      </c>
      <c r="M9" s="40">
        <v>11</v>
      </c>
      <c r="N9" s="40">
        <v>12</v>
      </c>
      <c r="O9" s="40">
        <v>13</v>
      </c>
      <c r="P9" s="40">
        <v>14</v>
      </c>
      <c r="Q9" s="40">
        <v>15</v>
      </c>
      <c r="R9" s="40">
        <v>16</v>
      </c>
      <c r="S9" s="40">
        <v>17</v>
      </c>
      <c r="T9" s="40">
        <v>18</v>
      </c>
      <c r="U9" s="40">
        <v>19</v>
      </c>
      <c r="V9" s="40">
        <v>20</v>
      </c>
      <c r="W9" s="40">
        <v>21</v>
      </c>
      <c r="X9" s="40">
        <v>22</v>
      </c>
      <c r="Y9" s="40">
        <v>23</v>
      </c>
      <c r="Z9" s="40">
        <v>24</v>
      </c>
      <c r="AA9" s="40">
        <v>25</v>
      </c>
      <c r="AB9" s="40">
        <v>26</v>
      </c>
      <c r="AC9" s="40">
        <v>27</v>
      </c>
      <c r="AD9" s="40">
        <v>28</v>
      </c>
      <c r="AE9" s="40">
        <v>29</v>
      </c>
      <c r="AF9" s="40">
        <v>30</v>
      </c>
      <c r="AG9" s="40">
        <v>31</v>
      </c>
      <c r="AH9" s="40">
        <v>32</v>
      </c>
      <c r="AI9" s="40">
        <v>33</v>
      </c>
      <c r="AJ9" s="40">
        <v>34</v>
      </c>
      <c r="AK9" s="40">
        <v>35</v>
      </c>
      <c r="AL9" s="40">
        <v>36</v>
      </c>
      <c r="AM9" s="40">
        <v>37</v>
      </c>
      <c r="AN9" s="40">
        <v>38</v>
      </c>
      <c r="AO9" s="41">
        <v>39</v>
      </c>
      <c r="AP9" s="54"/>
      <c r="AQ9" s="56"/>
      <c r="AR9" s="56"/>
      <c r="AS9" s="56"/>
      <c r="AT9" s="56"/>
      <c r="AU9" s="58"/>
      <c r="AV9" s="51"/>
      <c r="AW9" s="51"/>
      <c r="AX9" s="51"/>
      <c r="AY9" s="51"/>
      <c r="AZ9" s="51"/>
      <c r="BA9" s="53"/>
    </row>
    <row r="10" spans="1:53" ht="12.75">
      <c r="A10" s="8">
        <v>39515</v>
      </c>
      <c r="B10" s="11" t="s">
        <v>9</v>
      </c>
      <c r="C10" s="21">
        <v>2</v>
      </c>
      <c r="D10" s="5">
        <v>5</v>
      </c>
      <c r="E10" s="5">
        <v>1</v>
      </c>
      <c r="F10" s="5">
        <v>1</v>
      </c>
      <c r="G10" s="5">
        <v>1</v>
      </c>
      <c r="H10" s="5">
        <v>2</v>
      </c>
      <c r="I10" s="5">
        <v>1</v>
      </c>
      <c r="J10" s="5">
        <v>1</v>
      </c>
      <c r="K10" s="5">
        <v>1</v>
      </c>
      <c r="L10" s="5">
        <v>1</v>
      </c>
      <c r="M10" s="5">
        <v>5</v>
      </c>
      <c r="N10" s="5">
        <v>1</v>
      </c>
      <c r="O10" s="5">
        <v>1</v>
      </c>
      <c r="P10" s="5">
        <v>1</v>
      </c>
      <c r="Q10" s="5">
        <v>1</v>
      </c>
      <c r="R10" s="5">
        <v>1</v>
      </c>
      <c r="S10" s="5">
        <v>1</v>
      </c>
      <c r="T10" s="5">
        <v>1</v>
      </c>
      <c r="U10" s="5">
        <v>5</v>
      </c>
      <c r="V10" s="5">
        <v>5</v>
      </c>
      <c r="W10" s="5">
        <v>1</v>
      </c>
      <c r="X10" s="5">
        <v>2</v>
      </c>
      <c r="Y10" s="5">
        <v>1</v>
      </c>
      <c r="Z10" s="5">
        <v>1</v>
      </c>
      <c r="AA10" s="5">
        <v>1</v>
      </c>
      <c r="AB10" s="5">
        <v>1</v>
      </c>
      <c r="AC10" s="5">
        <v>1</v>
      </c>
      <c r="AD10" s="5">
        <v>1</v>
      </c>
      <c r="AE10" s="5">
        <v>2</v>
      </c>
      <c r="AF10" s="5">
        <v>1</v>
      </c>
      <c r="AG10" s="5">
        <v>2</v>
      </c>
      <c r="AH10" s="5">
        <v>1</v>
      </c>
      <c r="AI10" s="5">
        <v>1</v>
      </c>
      <c r="AJ10" s="5">
        <v>3</v>
      </c>
      <c r="AK10" s="5">
        <v>1</v>
      </c>
      <c r="AL10" s="5">
        <v>2</v>
      </c>
      <c r="AM10" s="5">
        <v>2</v>
      </c>
      <c r="AN10" s="5">
        <v>1</v>
      </c>
      <c r="AO10" s="12">
        <v>1</v>
      </c>
      <c r="AP10" s="22">
        <f>SUM(C10:AO10)</f>
        <v>64</v>
      </c>
      <c r="AQ10" s="5">
        <f aca="true" t="shared" si="0" ref="AQ10:AQ22">(C10+H10+M10+Q10+V10+AB10+AG10+AL10)</f>
        <v>20</v>
      </c>
      <c r="AR10" s="14">
        <f>D10+I10+N10+R10+X10+AC10+AH10+AM10</f>
        <v>14</v>
      </c>
      <c r="AS10" s="5">
        <f>E10+L10+P10+S10+AA10+AF10+AK10+AO10</f>
        <v>8</v>
      </c>
      <c r="AT10" s="14">
        <f>G10+J10+O10+T10+Y10+AD10+AJ10+AN10</f>
        <v>10</v>
      </c>
      <c r="AU10" s="4">
        <f>F10+K10+U10+W10+Z10+AE10+AI10</f>
        <v>12</v>
      </c>
      <c r="AV10" s="26">
        <f>AVERAGE(C10:AO10)</f>
        <v>1.641025641025641</v>
      </c>
      <c r="AW10" s="6">
        <f>AVERAGE(C10,H10,M10,Q10,V10,AB10,AG10,AL10)</f>
        <v>2.5</v>
      </c>
      <c r="AX10" s="26">
        <f>AVERAGE(D10,I10,N10,R10,X10,AC10,AH10,AM10)</f>
        <v>1.75</v>
      </c>
      <c r="AY10" s="6">
        <f>AVERAGE(E10,L10,P10,S10,AA10,AF10,AK10,AO10)</f>
        <v>1</v>
      </c>
      <c r="AZ10" s="26">
        <f>AVERAGE(G10,J10,O10,T10,Y10,AD10,AJ10,AN10)</f>
        <v>1.25</v>
      </c>
      <c r="BA10" s="44">
        <f>AVERAGE(F10,K10,U10,W10,Z10,AE10,AI10)</f>
        <v>1.7142857142857142</v>
      </c>
    </row>
    <row r="11" spans="1:53" ht="12.75">
      <c r="A11" s="7">
        <v>39522</v>
      </c>
      <c r="B11" s="10" t="s">
        <v>10</v>
      </c>
      <c r="C11" s="22">
        <v>2</v>
      </c>
      <c r="D11" s="14">
        <v>1</v>
      </c>
      <c r="E11" s="14">
        <v>1</v>
      </c>
      <c r="F11" s="14">
        <v>2</v>
      </c>
      <c r="G11" s="14">
        <v>1</v>
      </c>
      <c r="H11" s="14">
        <v>2</v>
      </c>
      <c r="I11" s="14">
        <v>1</v>
      </c>
      <c r="J11" s="14">
        <v>1</v>
      </c>
      <c r="K11" s="14">
        <v>1</v>
      </c>
      <c r="L11" s="14">
        <v>1</v>
      </c>
      <c r="M11" s="14">
        <v>3</v>
      </c>
      <c r="N11" s="14">
        <v>1</v>
      </c>
      <c r="O11" s="14">
        <v>1</v>
      </c>
      <c r="P11" s="14">
        <v>1</v>
      </c>
      <c r="Q11" s="14">
        <v>1</v>
      </c>
      <c r="R11" s="14">
        <v>1</v>
      </c>
      <c r="S11" s="14">
        <v>2</v>
      </c>
      <c r="T11" s="14">
        <v>2</v>
      </c>
      <c r="U11" s="14">
        <v>1</v>
      </c>
      <c r="V11" s="14">
        <v>2</v>
      </c>
      <c r="W11" s="14">
        <v>2</v>
      </c>
      <c r="X11" s="14">
        <v>1</v>
      </c>
      <c r="Y11" s="14">
        <v>1</v>
      </c>
      <c r="Z11" s="14">
        <v>1</v>
      </c>
      <c r="AA11" s="14">
        <v>2</v>
      </c>
      <c r="AB11" s="14">
        <v>2</v>
      </c>
      <c r="AC11" s="14">
        <v>1</v>
      </c>
      <c r="AD11" s="14">
        <v>1</v>
      </c>
      <c r="AE11" s="14">
        <v>1</v>
      </c>
      <c r="AF11" s="14">
        <v>1</v>
      </c>
      <c r="AG11" s="14">
        <v>2</v>
      </c>
      <c r="AH11" s="14">
        <v>1</v>
      </c>
      <c r="AI11" s="14">
        <v>1</v>
      </c>
      <c r="AJ11" s="14">
        <v>2</v>
      </c>
      <c r="AK11" s="14">
        <v>2</v>
      </c>
      <c r="AL11" s="14">
        <v>2</v>
      </c>
      <c r="AM11" s="14">
        <v>1</v>
      </c>
      <c r="AN11" s="14">
        <v>1</v>
      </c>
      <c r="AO11" s="13">
        <v>3</v>
      </c>
      <c r="AP11" s="22">
        <f aca="true" t="shared" si="1" ref="AP11:AP22">SUM(C11:AO11)</f>
        <v>56</v>
      </c>
      <c r="AQ11" s="5">
        <f t="shared" si="0"/>
        <v>16</v>
      </c>
      <c r="AR11" s="14">
        <f aca="true" t="shared" si="2" ref="AR11:AR22">D11+I11+N11+R11+X11+AC11+AH11+AM11</f>
        <v>8</v>
      </c>
      <c r="AS11" s="5">
        <f aca="true" t="shared" si="3" ref="AS11:AS22">E11+L11+P11+S11+AA11+AF11+AK11+AO11</f>
        <v>13</v>
      </c>
      <c r="AT11" s="14">
        <f aca="true" t="shared" si="4" ref="AT11:AT22">G11+J11+O11+T11+Y11+AD11+AJ11+AN11</f>
        <v>10</v>
      </c>
      <c r="AU11" s="4">
        <f aca="true" t="shared" si="5" ref="AU11:AU22">F11+K11+U11+W11+Z11+AE11+AI11</f>
        <v>9</v>
      </c>
      <c r="AV11" s="26">
        <f aca="true" t="shared" si="6" ref="AV11:AV22">AVERAGE(C11:AO11)</f>
        <v>1.435897435897436</v>
      </c>
      <c r="AW11" s="6">
        <f aca="true" t="shared" si="7" ref="AW11:AW22">AVERAGE(C11,H11,M11,Q11,V11,AB11,AG11,AL11)</f>
        <v>2</v>
      </c>
      <c r="AX11" s="26">
        <f aca="true" t="shared" si="8" ref="AX11:AX22">AVERAGE(D11,I11,N11,R11,X11,AC11,AH11,AM11)</f>
        <v>1</v>
      </c>
      <c r="AY11" s="6">
        <f aca="true" t="shared" si="9" ref="AY11:AY22">AVERAGE(E11,L11,P11,S11,AA11,AF11,AK11,AO11)</f>
        <v>1.625</v>
      </c>
      <c r="AZ11" s="26">
        <f aca="true" t="shared" si="10" ref="AZ11:AZ22">AVERAGE(G11,J11,O11,T11,Y11,AD11,AJ11,AN11)</f>
        <v>1.25</v>
      </c>
      <c r="BA11" s="44">
        <f aca="true" t="shared" si="11" ref="BA11:BA22">AVERAGE(F11,K11,U11,W11,Z11,AE11,AI11)</f>
        <v>1.2857142857142858</v>
      </c>
    </row>
    <row r="12" spans="1:53" ht="12.75">
      <c r="A12" s="8">
        <v>39529</v>
      </c>
      <c r="B12" s="11" t="s">
        <v>8</v>
      </c>
      <c r="C12" s="21">
        <v>2</v>
      </c>
      <c r="D12" s="5">
        <v>1</v>
      </c>
      <c r="E12" s="5">
        <v>1</v>
      </c>
      <c r="F12" s="5">
        <v>2</v>
      </c>
      <c r="G12" s="5">
        <v>1</v>
      </c>
      <c r="H12" s="5">
        <v>1</v>
      </c>
      <c r="I12" s="5">
        <v>1</v>
      </c>
      <c r="J12" s="5">
        <v>1</v>
      </c>
      <c r="K12" s="5">
        <v>2</v>
      </c>
      <c r="L12" s="5">
        <v>1</v>
      </c>
      <c r="M12" s="5">
        <v>3</v>
      </c>
      <c r="N12" s="5">
        <v>1</v>
      </c>
      <c r="O12" s="5">
        <v>1</v>
      </c>
      <c r="P12" s="5">
        <v>1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2</v>
      </c>
      <c r="Y12" s="5">
        <v>1</v>
      </c>
      <c r="Z12" s="5">
        <v>1</v>
      </c>
      <c r="AA12" s="5">
        <v>1</v>
      </c>
      <c r="AB12" s="5">
        <v>2</v>
      </c>
      <c r="AC12" s="5">
        <v>1</v>
      </c>
      <c r="AD12" s="5">
        <v>1</v>
      </c>
      <c r="AE12" s="5">
        <v>1</v>
      </c>
      <c r="AF12" s="5">
        <v>2</v>
      </c>
      <c r="AG12" s="5">
        <v>2</v>
      </c>
      <c r="AH12" s="5">
        <v>1</v>
      </c>
      <c r="AI12" s="5">
        <v>1</v>
      </c>
      <c r="AJ12" s="5">
        <v>1</v>
      </c>
      <c r="AK12" s="5">
        <v>2</v>
      </c>
      <c r="AL12" s="5">
        <v>1</v>
      </c>
      <c r="AM12" s="5">
        <v>1</v>
      </c>
      <c r="AN12" s="5">
        <v>1</v>
      </c>
      <c r="AO12" s="12">
        <v>2</v>
      </c>
      <c r="AP12" s="22">
        <f t="shared" si="1"/>
        <v>50</v>
      </c>
      <c r="AQ12" s="5">
        <f t="shared" si="0"/>
        <v>13</v>
      </c>
      <c r="AR12" s="14">
        <f t="shared" si="2"/>
        <v>9</v>
      </c>
      <c r="AS12" s="5">
        <f t="shared" si="3"/>
        <v>11</v>
      </c>
      <c r="AT12" s="14">
        <f t="shared" si="4"/>
        <v>8</v>
      </c>
      <c r="AU12" s="4">
        <f t="shared" si="5"/>
        <v>9</v>
      </c>
      <c r="AV12" s="26">
        <f t="shared" si="6"/>
        <v>1.2820512820512822</v>
      </c>
      <c r="AW12" s="6">
        <f t="shared" si="7"/>
        <v>1.625</v>
      </c>
      <c r="AX12" s="26">
        <f t="shared" si="8"/>
        <v>1.125</v>
      </c>
      <c r="AY12" s="6">
        <f t="shared" si="9"/>
        <v>1.375</v>
      </c>
      <c r="AZ12" s="26">
        <f t="shared" si="10"/>
        <v>1</v>
      </c>
      <c r="BA12" s="44">
        <f t="shared" si="11"/>
        <v>1.2857142857142858</v>
      </c>
    </row>
    <row r="13" spans="1:53" ht="12.75">
      <c r="A13" s="9">
        <v>39537</v>
      </c>
      <c r="B13" s="19" t="s">
        <v>13</v>
      </c>
      <c r="C13" s="22">
        <v>2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>
        <v>1</v>
      </c>
      <c r="AB13" s="14"/>
      <c r="AC13" s="14"/>
      <c r="AD13" s="14">
        <v>1</v>
      </c>
      <c r="AE13" s="14"/>
      <c r="AF13" s="14"/>
      <c r="AG13" s="14"/>
      <c r="AH13" s="14"/>
      <c r="AI13" s="14">
        <v>1</v>
      </c>
      <c r="AJ13" s="14"/>
      <c r="AK13" s="14"/>
      <c r="AL13" s="14"/>
      <c r="AM13" s="14">
        <v>1</v>
      </c>
      <c r="AN13" s="14"/>
      <c r="AO13" s="13"/>
      <c r="AP13" s="22">
        <f t="shared" si="1"/>
        <v>6</v>
      </c>
      <c r="AQ13" s="5">
        <f t="shared" si="0"/>
        <v>2</v>
      </c>
      <c r="AR13" s="14">
        <f t="shared" si="2"/>
        <v>1</v>
      </c>
      <c r="AS13" s="5">
        <f t="shared" si="3"/>
        <v>1</v>
      </c>
      <c r="AT13" s="14">
        <f t="shared" si="4"/>
        <v>1</v>
      </c>
      <c r="AU13" s="4">
        <f t="shared" si="5"/>
        <v>1</v>
      </c>
      <c r="AV13" s="26">
        <f t="shared" si="6"/>
        <v>1.2</v>
      </c>
      <c r="AW13" s="6">
        <f t="shared" si="7"/>
        <v>2</v>
      </c>
      <c r="AX13" s="26">
        <f t="shared" si="8"/>
        <v>1</v>
      </c>
      <c r="AY13" s="6">
        <f t="shared" si="9"/>
        <v>1</v>
      </c>
      <c r="AZ13" s="26">
        <f t="shared" si="10"/>
        <v>1</v>
      </c>
      <c r="BA13" s="44">
        <f t="shared" si="11"/>
        <v>1</v>
      </c>
    </row>
    <row r="14" spans="1:53" ht="12.75">
      <c r="A14" s="8">
        <v>39545</v>
      </c>
      <c r="B14" s="11" t="s">
        <v>0</v>
      </c>
      <c r="C14" s="21">
        <v>2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>
        <v>1</v>
      </c>
      <c r="AB14" s="5"/>
      <c r="AC14" s="5"/>
      <c r="AD14" s="5">
        <v>1</v>
      </c>
      <c r="AE14" s="5"/>
      <c r="AF14" s="5"/>
      <c r="AG14" s="5"/>
      <c r="AH14" s="5"/>
      <c r="AI14" s="5">
        <v>1</v>
      </c>
      <c r="AJ14" s="5"/>
      <c r="AK14" s="5"/>
      <c r="AL14" s="5"/>
      <c r="AM14" s="5">
        <v>1</v>
      </c>
      <c r="AN14" s="5"/>
      <c r="AO14" s="12"/>
      <c r="AP14" s="22">
        <f t="shared" si="1"/>
        <v>6</v>
      </c>
      <c r="AQ14" s="5">
        <f t="shared" si="0"/>
        <v>2</v>
      </c>
      <c r="AR14" s="14">
        <f t="shared" si="2"/>
        <v>1</v>
      </c>
      <c r="AS14" s="5">
        <f t="shared" si="3"/>
        <v>1</v>
      </c>
      <c r="AT14" s="14">
        <f t="shared" si="4"/>
        <v>1</v>
      </c>
      <c r="AU14" s="4">
        <f t="shared" si="5"/>
        <v>1</v>
      </c>
      <c r="AV14" s="26">
        <f t="shared" si="6"/>
        <v>1.2</v>
      </c>
      <c r="AW14" s="6">
        <f t="shared" si="7"/>
        <v>2</v>
      </c>
      <c r="AX14" s="26">
        <f t="shared" si="8"/>
        <v>1</v>
      </c>
      <c r="AY14" s="6">
        <f t="shared" si="9"/>
        <v>1</v>
      </c>
      <c r="AZ14" s="26">
        <f t="shared" si="10"/>
        <v>1</v>
      </c>
      <c r="BA14" s="44">
        <f t="shared" si="11"/>
        <v>1</v>
      </c>
    </row>
    <row r="15" spans="1:53" ht="12.75">
      <c r="A15" s="9">
        <v>39552</v>
      </c>
      <c r="B15" s="19" t="s">
        <v>1</v>
      </c>
      <c r="C15" s="22">
        <v>2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>
        <v>1</v>
      </c>
      <c r="AB15" s="14"/>
      <c r="AC15" s="14"/>
      <c r="AD15" s="14">
        <v>1</v>
      </c>
      <c r="AE15" s="14"/>
      <c r="AF15" s="14"/>
      <c r="AG15" s="14"/>
      <c r="AH15" s="14"/>
      <c r="AI15" s="14">
        <v>1</v>
      </c>
      <c r="AJ15" s="14"/>
      <c r="AK15" s="14"/>
      <c r="AL15" s="14"/>
      <c r="AM15" s="14">
        <v>1</v>
      </c>
      <c r="AN15" s="14"/>
      <c r="AO15" s="13"/>
      <c r="AP15" s="22">
        <f t="shared" si="1"/>
        <v>6</v>
      </c>
      <c r="AQ15" s="5">
        <f t="shared" si="0"/>
        <v>2</v>
      </c>
      <c r="AR15" s="14">
        <f t="shared" si="2"/>
        <v>1</v>
      </c>
      <c r="AS15" s="5">
        <f t="shared" si="3"/>
        <v>1</v>
      </c>
      <c r="AT15" s="14">
        <f t="shared" si="4"/>
        <v>1</v>
      </c>
      <c r="AU15" s="4">
        <f t="shared" si="5"/>
        <v>1</v>
      </c>
      <c r="AV15" s="26">
        <f t="shared" si="6"/>
        <v>1.2</v>
      </c>
      <c r="AW15" s="6">
        <f t="shared" si="7"/>
        <v>2</v>
      </c>
      <c r="AX15" s="26">
        <f t="shared" si="8"/>
        <v>1</v>
      </c>
      <c r="AY15" s="6">
        <f t="shared" si="9"/>
        <v>1</v>
      </c>
      <c r="AZ15" s="26">
        <f t="shared" si="10"/>
        <v>1</v>
      </c>
      <c r="BA15" s="44">
        <f t="shared" si="11"/>
        <v>1</v>
      </c>
    </row>
    <row r="16" spans="1:53" ht="12.75">
      <c r="A16" s="8">
        <v>39558</v>
      </c>
      <c r="B16" s="11" t="s">
        <v>2</v>
      </c>
      <c r="C16" s="21">
        <v>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>
        <v>1</v>
      </c>
      <c r="AB16" s="5"/>
      <c r="AC16" s="5"/>
      <c r="AD16" s="5">
        <v>1</v>
      </c>
      <c r="AE16" s="5"/>
      <c r="AF16" s="5"/>
      <c r="AG16" s="5"/>
      <c r="AH16" s="5"/>
      <c r="AI16" s="5">
        <v>1</v>
      </c>
      <c r="AJ16" s="5"/>
      <c r="AK16" s="5"/>
      <c r="AL16" s="5"/>
      <c r="AM16" s="5">
        <v>1</v>
      </c>
      <c r="AN16" s="5"/>
      <c r="AO16" s="12"/>
      <c r="AP16" s="22">
        <f t="shared" si="1"/>
        <v>6</v>
      </c>
      <c r="AQ16" s="5">
        <f t="shared" si="0"/>
        <v>2</v>
      </c>
      <c r="AR16" s="14">
        <f t="shared" si="2"/>
        <v>1</v>
      </c>
      <c r="AS16" s="5">
        <f t="shared" si="3"/>
        <v>1</v>
      </c>
      <c r="AT16" s="14">
        <f t="shared" si="4"/>
        <v>1</v>
      </c>
      <c r="AU16" s="4">
        <f t="shared" si="5"/>
        <v>1</v>
      </c>
      <c r="AV16" s="26">
        <f t="shared" si="6"/>
        <v>1.2</v>
      </c>
      <c r="AW16" s="6">
        <f t="shared" si="7"/>
        <v>2</v>
      </c>
      <c r="AX16" s="26">
        <f t="shared" si="8"/>
        <v>1</v>
      </c>
      <c r="AY16" s="6">
        <f t="shared" si="9"/>
        <v>1</v>
      </c>
      <c r="AZ16" s="26">
        <f t="shared" si="10"/>
        <v>1</v>
      </c>
      <c r="BA16" s="44">
        <f t="shared" si="11"/>
        <v>1</v>
      </c>
    </row>
    <row r="17" spans="1:53" ht="12.75">
      <c r="A17" s="9">
        <v>39566</v>
      </c>
      <c r="B17" s="19" t="s">
        <v>3</v>
      </c>
      <c r="C17" s="22">
        <v>2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>
        <v>1</v>
      </c>
      <c r="AB17" s="14"/>
      <c r="AC17" s="14"/>
      <c r="AD17" s="14">
        <v>1</v>
      </c>
      <c r="AE17" s="14"/>
      <c r="AF17" s="14"/>
      <c r="AG17" s="14"/>
      <c r="AH17" s="14"/>
      <c r="AI17" s="14">
        <v>1</v>
      </c>
      <c r="AJ17" s="14"/>
      <c r="AK17" s="14"/>
      <c r="AL17" s="14"/>
      <c r="AM17" s="14">
        <v>1</v>
      </c>
      <c r="AN17" s="14"/>
      <c r="AO17" s="13"/>
      <c r="AP17" s="22">
        <f t="shared" si="1"/>
        <v>6</v>
      </c>
      <c r="AQ17" s="5">
        <f t="shared" si="0"/>
        <v>2</v>
      </c>
      <c r="AR17" s="14">
        <f t="shared" si="2"/>
        <v>1</v>
      </c>
      <c r="AS17" s="5">
        <f t="shared" si="3"/>
        <v>1</v>
      </c>
      <c r="AT17" s="14">
        <f t="shared" si="4"/>
        <v>1</v>
      </c>
      <c r="AU17" s="4">
        <f t="shared" si="5"/>
        <v>1</v>
      </c>
      <c r="AV17" s="26">
        <f t="shared" si="6"/>
        <v>1.2</v>
      </c>
      <c r="AW17" s="6">
        <f t="shared" si="7"/>
        <v>2</v>
      </c>
      <c r="AX17" s="26">
        <f t="shared" si="8"/>
        <v>1</v>
      </c>
      <c r="AY17" s="6">
        <f t="shared" si="9"/>
        <v>1</v>
      </c>
      <c r="AZ17" s="26">
        <f t="shared" si="10"/>
        <v>1</v>
      </c>
      <c r="BA17" s="44">
        <f t="shared" si="11"/>
        <v>1</v>
      </c>
    </row>
    <row r="18" spans="1:53" ht="12.75">
      <c r="A18" s="8">
        <v>39573</v>
      </c>
      <c r="B18" s="11" t="s">
        <v>4</v>
      </c>
      <c r="C18" s="21">
        <v>2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>
        <v>1</v>
      </c>
      <c r="AB18" s="5"/>
      <c r="AC18" s="5"/>
      <c r="AD18" s="5">
        <v>1</v>
      </c>
      <c r="AE18" s="5"/>
      <c r="AF18" s="5"/>
      <c r="AG18" s="5"/>
      <c r="AH18" s="5"/>
      <c r="AI18" s="5">
        <v>1</v>
      </c>
      <c r="AJ18" s="5"/>
      <c r="AK18" s="5"/>
      <c r="AL18" s="5"/>
      <c r="AM18" s="5">
        <v>1</v>
      </c>
      <c r="AN18" s="5"/>
      <c r="AO18" s="12"/>
      <c r="AP18" s="22">
        <f t="shared" si="1"/>
        <v>6</v>
      </c>
      <c r="AQ18" s="5">
        <f t="shared" si="0"/>
        <v>2</v>
      </c>
      <c r="AR18" s="14">
        <f t="shared" si="2"/>
        <v>1</v>
      </c>
      <c r="AS18" s="5">
        <f t="shared" si="3"/>
        <v>1</v>
      </c>
      <c r="AT18" s="14">
        <f t="shared" si="4"/>
        <v>1</v>
      </c>
      <c r="AU18" s="4">
        <f t="shared" si="5"/>
        <v>1</v>
      </c>
      <c r="AV18" s="26">
        <f t="shared" si="6"/>
        <v>1.2</v>
      </c>
      <c r="AW18" s="6">
        <f t="shared" si="7"/>
        <v>2</v>
      </c>
      <c r="AX18" s="26">
        <f t="shared" si="8"/>
        <v>1</v>
      </c>
      <c r="AY18" s="6">
        <f t="shared" si="9"/>
        <v>1</v>
      </c>
      <c r="AZ18" s="26">
        <f t="shared" si="10"/>
        <v>1</v>
      </c>
      <c r="BA18" s="44">
        <f t="shared" si="11"/>
        <v>1</v>
      </c>
    </row>
    <row r="19" spans="1:53" ht="12.75">
      <c r="A19" s="9">
        <v>39579</v>
      </c>
      <c r="B19" s="19" t="s">
        <v>5</v>
      </c>
      <c r="C19" s="22">
        <v>2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>
        <v>1</v>
      </c>
      <c r="AB19" s="14"/>
      <c r="AC19" s="14"/>
      <c r="AD19" s="14">
        <v>1</v>
      </c>
      <c r="AE19" s="14"/>
      <c r="AF19" s="14"/>
      <c r="AG19" s="14"/>
      <c r="AH19" s="14"/>
      <c r="AI19" s="14">
        <v>1</v>
      </c>
      <c r="AJ19" s="14"/>
      <c r="AK19" s="14"/>
      <c r="AL19" s="14"/>
      <c r="AM19" s="14">
        <v>1</v>
      </c>
      <c r="AN19" s="14"/>
      <c r="AO19" s="13"/>
      <c r="AP19" s="22">
        <f t="shared" si="1"/>
        <v>6</v>
      </c>
      <c r="AQ19" s="5">
        <f t="shared" si="0"/>
        <v>2</v>
      </c>
      <c r="AR19" s="14">
        <f t="shared" si="2"/>
        <v>1</v>
      </c>
      <c r="AS19" s="5">
        <f t="shared" si="3"/>
        <v>1</v>
      </c>
      <c r="AT19" s="14">
        <f t="shared" si="4"/>
        <v>1</v>
      </c>
      <c r="AU19" s="4">
        <f t="shared" si="5"/>
        <v>1</v>
      </c>
      <c r="AV19" s="26">
        <f t="shared" si="6"/>
        <v>1.2</v>
      </c>
      <c r="AW19" s="6">
        <f t="shared" si="7"/>
        <v>2</v>
      </c>
      <c r="AX19" s="26">
        <f t="shared" si="8"/>
        <v>1</v>
      </c>
      <c r="AY19" s="6">
        <f t="shared" si="9"/>
        <v>1</v>
      </c>
      <c r="AZ19" s="26">
        <f t="shared" si="10"/>
        <v>1</v>
      </c>
      <c r="BA19" s="44">
        <f t="shared" si="11"/>
        <v>1</v>
      </c>
    </row>
    <row r="20" spans="1:53" ht="12.75">
      <c r="A20" s="8">
        <v>39589</v>
      </c>
      <c r="B20" s="11" t="s">
        <v>6</v>
      </c>
      <c r="C20" s="21">
        <v>2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>
        <v>1</v>
      </c>
      <c r="AB20" s="5"/>
      <c r="AC20" s="5"/>
      <c r="AD20" s="5">
        <v>1</v>
      </c>
      <c r="AE20" s="5"/>
      <c r="AF20" s="5"/>
      <c r="AG20" s="5"/>
      <c r="AH20" s="5"/>
      <c r="AI20" s="5">
        <v>1</v>
      </c>
      <c r="AJ20" s="5"/>
      <c r="AK20" s="5"/>
      <c r="AL20" s="5"/>
      <c r="AM20" s="5">
        <v>1</v>
      </c>
      <c r="AN20" s="5"/>
      <c r="AO20" s="12"/>
      <c r="AP20" s="22">
        <f t="shared" si="1"/>
        <v>6</v>
      </c>
      <c r="AQ20" s="5">
        <f t="shared" si="0"/>
        <v>2</v>
      </c>
      <c r="AR20" s="14">
        <f t="shared" si="2"/>
        <v>1</v>
      </c>
      <c r="AS20" s="5">
        <f t="shared" si="3"/>
        <v>1</v>
      </c>
      <c r="AT20" s="14">
        <f t="shared" si="4"/>
        <v>1</v>
      </c>
      <c r="AU20" s="4">
        <f t="shared" si="5"/>
        <v>1</v>
      </c>
      <c r="AV20" s="26">
        <f t="shared" si="6"/>
        <v>1.2</v>
      </c>
      <c r="AW20" s="6">
        <f t="shared" si="7"/>
        <v>2</v>
      </c>
      <c r="AX20" s="26">
        <f t="shared" si="8"/>
        <v>1</v>
      </c>
      <c r="AY20" s="6">
        <f t="shared" si="9"/>
        <v>1</v>
      </c>
      <c r="AZ20" s="26">
        <f t="shared" si="10"/>
        <v>1</v>
      </c>
      <c r="BA20" s="44">
        <f t="shared" si="11"/>
        <v>1</v>
      </c>
    </row>
    <row r="21" spans="1:53" ht="12.75">
      <c r="A21" s="9">
        <v>39596</v>
      </c>
      <c r="B21" s="19" t="s">
        <v>7</v>
      </c>
      <c r="C21" s="22">
        <v>2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>
        <v>1</v>
      </c>
      <c r="AB21" s="14"/>
      <c r="AC21" s="14"/>
      <c r="AD21" s="14">
        <v>1</v>
      </c>
      <c r="AE21" s="14"/>
      <c r="AF21" s="14"/>
      <c r="AG21" s="14"/>
      <c r="AH21" s="14"/>
      <c r="AI21" s="14">
        <v>1</v>
      </c>
      <c r="AJ21" s="14"/>
      <c r="AK21" s="14"/>
      <c r="AL21" s="14"/>
      <c r="AM21" s="14">
        <v>1</v>
      </c>
      <c r="AN21" s="14"/>
      <c r="AO21" s="13"/>
      <c r="AP21" s="22">
        <f t="shared" si="1"/>
        <v>6</v>
      </c>
      <c r="AQ21" s="5">
        <f t="shared" si="0"/>
        <v>2</v>
      </c>
      <c r="AR21" s="14">
        <f t="shared" si="2"/>
        <v>1</v>
      </c>
      <c r="AS21" s="5">
        <f t="shared" si="3"/>
        <v>1</v>
      </c>
      <c r="AT21" s="14">
        <f t="shared" si="4"/>
        <v>1</v>
      </c>
      <c r="AU21" s="4">
        <f t="shared" si="5"/>
        <v>1</v>
      </c>
      <c r="AV21" s="26">
        <f t="shared" si="6"/>
        <v>1.2</v>
      </c>
      <c r="AW21" s="6">
        <f t="shared" si="7"/>
        <v>2</v>
      </c>
      <c r="AX21" s="26">
        <f t="shared" si="8"/>
        <v>1</v>
      </c>
      <c r="AY21" s="6">
        <f t="shared" si="9"/>
        <v>1</v>
      </c>
      <c r="AZ21" s="26">
        <f t="shared" si="10"/>
        <v>1</v>
      </c>
      <c r="BA21" s="44">
        <f t="shared" si="11"/>
        <v>1</v>
      </c>
    </row>
    <row r="22" spans="1:53" ht="13.5" thickBot="1">
      <c r="A22" s="28">
        <v>39602</v>
      </c>
      <c r="B22" s="16" t="s">
        <v>11</v>
      </c>
      <c r="C22" s="23">
        <v>2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>
        <v>1</v>
      </c>
      <c r="AB22" s="24"/>
      <c r="AC22" s="24"/>
      <c r="AD22" s="24">
        <v>1</v>
      </c>
      <c r="AE22" s="24"/>
      <c r="AF22" s="24"/>
      <c r="AG22" s="24"/>
      <c r="AH22" s="24"/>
      <c r="AI22" s="24">
        <v>1</v>
      </c>
      <c r="AJ22" s="24"/>
      <c r="AK22" s="24"/>
      <c r="AL22" s="24"/>
      <c r="AM22" s="24">
        <v>1</v>
      </c>
      <c r="AN22" s="24"/>
      <c r="AO22" s="25"/>
      <c r="AP22" s="20">
        <f t="shared" si="1"/>
        <v>6</v>
      </c>
      <c r="AQ22" s="24">
        <f t="shared" si="0"/>
        <v>2</v>
      </c>
      <c r="AR22" s="15">
        <f t="shared" si="2"/>
        <v>1</v>
      </c>
      <c r="AS22" s="24">
        <f t="shared" si="3"/>
        <v>1</v>
      </c>
      <c r="AT22" s="15">
        <f t="shared" si="4"/>
        <v>1</v>
      </c>
      <c r="AU22" s="42">
        <f t="shared" si="5"/>
        <v>1</v>
      </c>
      <c r="AV22" s="27">
        <f t="shared" si="6"/>
        <v>1.2</v>
      </c>
      <c r="AW22" s="43">
        <f t="shared" si="7"/>
        <v>2</v>
      </c>
      <c r="AX22" s="27">
        <f t="shared" si="8"/>
        <v>1</v>
      </c>
      <c r="AY22" s="43">
        <f t="shared" si="9"/>
        <v>1</v>
      </c>
      <c r="AZ22" s="27">
        <f t="shared" si="10"/>
        <v>1</v>
      </c>
      <c r="BA22" s="45">
        <f t="shared" si="11"/>
        <v>1</v>
      </c>
    </row>
    <row r="26" ht="12.75">
      <c r="A26" s="1" t="s">
        <v>14</v>
      </c>
    </row>
    <row r="27" ht="12.75">
      <c r="A27" s="1" t="s">
        <v>15</v>
      </c>
    </row>
    <row r="28" ht="12.75">
      <c r="A28" s="1" t="s">
        <v>16</v>
      </c>
    </row>
    <row r="29" ht="12.75">
      <c r="A29" s="1" t="s">
        <v>17</v>
      </c>
    </row>
  </sheetData>
  <sheetProtection/>
  <mergeCells count="14">
    <mergeCell ref="AY8:AY9"/>
    <mergeCell ref="AZ8:AZ9"/>
    <mergeCell ref="BA8:BA9"/>
    <mergeCell ref="AP8:AP9"/>
    <mergeCell ref="AQ8:AQ9"/>
    <mergeCell ref="AR8:AR9"/>
    <mergeCell ref="AS8:AS9"/>
    <mergeCell ref="AT8:AT9"/>
    <mergeCell ref="AU8:AU9"/>
    <mergeCell ref="AX8:AX9"/>
    <mergeCell ref="A8:A9"/>
    <mergeCell ref="B8:B9"/>
    <mergeCell ref="AV8:AV9"/>
    <mergeCell ref="AW8:AW9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Nevada,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Psychology</dc:creator>
  <cp:keywords/>
  <dc:description/>
  <cp:lastModifiedBy>Kathryn Patricelli</cp:lastModifiedBy>
  <dcterms:created xsi:type="dcterms:W3CDTF">2008-06-03T18:15:02Z</dcterms:created>
  <dcterms:modified xsi:type="dcterms:W3CDTF">2009-06-03T21:29:52Z</dcterms:modified>
  <cp:category/>
  <cp:version/>
  <cp:contentType/>
  <cp:contentStatus/>
</cp:coreProperties>
</file>