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205" windowHeight="14670" activeTab="1"/>
  </bookViews>
  <sheets>
    <sheet name="G&amp;T Data" sheetId="1" r:id="rId1"/>
    <sheet name="CitywideData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<sst xmlns="http://schemas.openxmlformats.org/spreadsheetml/2006/main" count="146" uniqueCount="78">
  <si>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District</t>
  </si>
  <si>
    <t># of G&amp;T Testers Scoring in the 99th Percentile</t>
  </si>
  <si>
    <t>Address</t>
  </si>
  <si>
    <t>City</t>
  </si>
  <si>
    <t>State</t>
  </si>
  <si>
    <t>Zip</t>
  </si>
  <si>
    <t>185 1 AVENUE</t>
  </si>
  <si>
    <t>MANHATTAN</t>
  </si>
  <si>
    <t>NY</t>
  </si>
  <si>
    <t>525 WEST 50TH STREET</t>
  </si>
  <si>
    <t>145 WEST 84 STREET</t>
  </si>
  <si>
    <t>240 EAST 109 STREET</t>
  </si>
  <si>
    <t>222 WEST 134 STREET</t>
  </si>
  <si>
    <t>601 WEST 183 STREET</t>
  </si>
  <si>
    <t>456 WHITE PLAINS ROAD</t>
  </si>
  <si>
    <t>BRONX</t>
  </si>
  <si>
    <t>1116 SHERIDAN AVENUE</t>
  </si>
  <si>
    <t>120 WEST 231 STREET</t>
  </si>
  <si>
    <t>925 ASTOR AVENUE</t>
  </si>
  <si>
    <t>1619 BOSTON ROAD</t>
  </si>
  <si>
    <t>300 WILLOUGHBY AVENUE</t>
  </si>
  <si>
    <t>BROOKLYN</t>
  </si>
  <si>
    <t>325 BUSHWICK AVENUE</t>
  </si>
  <si>
    <t>153 35TH STREET</t>
  </si>
  <si>
    <t>787 LAFAYETTE AVENUE</t>
  </si>
  <si>
    <t>911 FLATBUSH AVENUE</t>
  </si>
  <si>
    <t>5800 TILDEN AVENUE</t>
  </si>
  <si>
    <t>6565 FLATLANDS AVENUE</t>
  </si>
  <si>
    <t>4200 16 AVENUE</t>
  </si>
  <si>
    <t>2630 BENSON AVENUE</t>
  </si>
  <si>
    <t>1137 HERKIMER STREET</t>
  </si>
  <si>
    <t>45-10 94TH STREET</t>
  </si>
  <si>
    <t>QUEENS</t>
  </si>
  <si>
    <t>18-25 212 STREET</t>
  </si>
  <si>
    <t>74-10 COMMONWEALTH BOULEVARD</t>
  </si>
  <si>
    <t>320 BEACH 104TH STREET</t>
  </si>
  <si>
    <t>167-01 GOTHIC DRIVE</t>
  </si>
  <si>
    <t>JAMAICA</t>
  </si>
  <si>
    <t>143-10 SPRINGFIELD BOULEVARD</t>
  </si>
  <si>
    <t>30-15 29 STREET</t>
  </si>
  <si>
    <t>100 ESSEX DRIVE</t>
  </si>
  <si>
    <t>STATEN ISLAND</t>
  </si>
  <si>
    <t>400 IRVING AVENUE</t>
  </si>
  <si>
    <t>1599 EAST 22 STREET</t>
  </si>
  <si>
    <t>Number Tested</t>
  </si>
  <si>
    <t>2009 GIFTED AND TALENTED RESULTS FOR STUDENTS ENTERING KINDERGARTEN</t>
  </si>
  <si>
    <t>2007-2008 Tested</t>
  </si>
  <si>
    <t>2008-2009 Tested</t>
  </si>
  <si>
    <t>2009-2010 Tested</t>
  </si>
  <si>
    <t>Change in # Tested (2008-09 to 2009-10)</t>
  </si>
  <si>
    <t>% Change In # Tested</t>
  </si>
  <si>
    <t>2007-2008 District Eligible</t>
  </si>
  <si>
    <t>2008-2009 District Eligible</t>
  </si>
  <si>
    <t>2009-2010 District Eligible</t>
  </si>
  <si>
    <t>Change in # District Eligible (2008-09 to 2009-10)</t>
  </si>
  <si>
    <t xml:space="preserve"> % Change in # District Eligible</t>
  </si>
  <si>
    <t>2007-2008 % District Eligible</t>
  </si>
  <si>
    <t>2008-2009 % District Eligible</t>
  </si>
  <si>
    <t>2009-2010 % District Eligible</t>
  </si>
  <si>
    <t>Change in % of Test Takers Who Are District Eligible</t>
  </si>
  <si>
    <t>2007-2008 City Wide Eligible</t>
  </si>
  <si>
    <t>2008-2009 City Wide Eligible</t>
  </si>
  <si>
    <t>2009-2010 City Wide Eligible</t>
  </si>
  <si>
    <t>Change in # City Wide District Eligible (2008-09 to 2009-10)</t>
  </si>
  <si>
    <t xml:space="preserve"> % Change in # City Wide Eligible</t>
  </si>
  <si>
    <t>2007-2008 % City Wide Eligible</t>
  </si>
  <si>
    <t>2008-2009 % City Wide Eligible</t>
  </si>
  <si>
    <t>2009-2010 % City Wide Eligible</t>
  </si>
  <si>
    <t>Change in % of Test Takers Who Are City Wide Eligible</t>
  </si>
  <si>
    <t>Unknown</t>
  </si>
  <si>
    <t>Total</t>
  </si>
  <si>
    <t>Number District Eligible</t>
  </si>
  <si>
    <t>Number Citywide Eligible</t>
  </si>
  <si>
    <t>bg_lat</t>
  </si>
  <si>
    <t>bg_long</t>
  </si>
  <si>
    <t>% District Eligible</t>
  </si>
  <si>
    <t>% Citywide Eligible</t>
  </si>
  <si>
    <t>% Scoring 99th percentile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</si>
</sst>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Helvetica"/>
      <family val="0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Helvetic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40" fillId="0" borderId="11" xfId="55" applyNumberFormat="1" applyFont="1" applyBorder="1" applyAlignment="1">
      <alignment horizontal="center" wrapText="1"/>
      <protection/>
    </xf>
    <xf numFmtId="1" fontId="40" fillId="0" borderId="12" xfId="55" applyNumberFormat="1" applyFont="1" applyFill="1" applyBorder="1" applyAlignment="1">
      <alignment horizont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20" fillId="0" borderId="0" xfId="56" applyFont="1" applyAlignme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0" fontId="23" fillId="34" borderId="10" xfId="56" applyFont="1" applyFill="1" applyBorder="1" applyAlignment="1">
      <alignment horizontal="center" vertical="center" wrapText="1"/>
      <protection/>
    </xf>
    <xf numFmtId="0" fontId="21" fillId="35" borderId="10" xfId="56" applyFont="1" applyFill="1" applyBorder="1" applyAlignment="1">
      <alignment horizontal="center" vertical="center" wrapText="1"/>
      <protection/>
    </xf>
    <xf numFmtId="0" fontId="21" fillId="36" borderId="10" xfId="56" applyFont="1" applyFill="1" applyBorder="1" applyAlignment="1">
      <alignment horizontal="center" vertical="center" wrapText="1"/>
      <protection/>
    </xf>
    <xf numFmtId="0" fontId="21" fillId="37" borderId="10" xfId="56" applyFont="1" applyFill="1" applyBorder="1" applyAlignment="1">
      <alignment horizontal="center" vertical="center" wrapText="1"/>
      <protection/>
    </xf>
    <xf numFmtId="0" fontId="22" fillId="0" borderId="10" xfId="56" applyFont="1" applyBorder="1">
      <alignment/>
      <protection/>
    </xf>
    <xf numFmtId="164" fontId="22" fillId="0" borderId="10" xfId="56" applyNumberFormat="1" applyFont="1" applyBorder="1" applyAlignment="1">
      <alignment horizontal="center"/>
      <protection/>
    </xf>
    <xf numFmtId="9" fontId="22" fillId="0" borderId="10" xfId="56" applyNumberFormat="1" applyFont="1" applyBorder="1" applyAlignment="1">
      <alignment horizontal="center"/>
      <protection/>
    </xf>
    <xf numFmtId="164" fontId="22" fillId="0" borderId="10" xfId="56" applyNumberFormat="1" applyFont="1" applyBorder="1">
      <alignment/>
      <protection/>
    </xf>
    <xf numFmtId="9" fontId="22" fillId="0" borderId="10" xfId="56" applyNumberFormat="1" applyFont="1" applyBorder="1">
      <alignment/>
      <protection/>
    </xf>
    <xf numFmtId="0" fontId="22" fillId="0" borderId="10" xfId="56" applyNumberFormat="1" applyFont="1" applyBorder="1">
      <alignment/>
      <protection/>
    </xf>
    <xf numFmtId="0" fontId="22" fillId="0" borderId="10" xfId="56" applyFont="1" applyFill="1" applyBorder="1">
      <alignment/>
      <protection/>
    </xf>
    <xf numFmtId="0" fontId="22" fillId="0" borderId="0" xfId="56" applyFont="1" applyAlignment="1">
      <alignment horizontal="center"/>
      <protection/>
    </xf>
    <xf numFmtId="1" fontId="22" fillId="0" borderId="0" xfId="56" applyNumberFormat="1" applyFont="1">
      <alignment/>
      <protection/>
    </xf>
    <xf numFmtId="1" fontId="40" fillId="38" borderId="11" xfId="55" applyNumberFormat="1" applyFont="1" applyFill="1" applyBorder="1" applyAlignment="1">
      <alignment horizontal="center" wrapText="1"/>
      <protection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H4" sqref="H4"/>
    </sheetView>
  </sheetViews>
  <sheetFormatPr defaultColWidth="9.140625" defaultRowHeight="15"/>
  <cols>
    <col min="2" max="3" width="15.8515625" style="0" customWidth="1"/>
    <col min="5" max="5" width="15.8515625" style="0" customWidth="1"/>
    <col min="7" max="7" width="15.8515625" style="0" customWidth="1"/>
    <col min="8" max="8" width="10.421875" style="0" customWidth="1"/>
  </cols>
  <sheetData>
    <row r="1" spans="1:14" ht="67.5" customHeight="1">
      <c r="A1" s="1" t="s">
        <v>0</v>
      </c>
      <c r="B1" s="6" t="s">
        <v>44</v>
      </c>
      <c r="C1" s="6" t="s">
        <v>71</v>
      </c>
      <c r="D1" s="6" t="s">
        <v>75</v>
      </c>
      <c r="E1" s="6" t="s">
        <v>72</v>
      </c>
      <c r="F1" s="6" t="s">
        <v>76</v>
      </c>
      <c r="G1" s="1" t="s">
        <v>1</v>
      </c>
      <c r="H1" s="6" t="s">
        <v>77</v>
      </c>
      <c r="I1" t="s">
        <v>2</v>
      </c>
      <c r="J1" t="s">
        <v>3</v>
      </c>
      <c r="K1" t="s">
        <v>4</v>
      </c>
      <c r="L1" t="s">
        <v>5</v>
      </c>
      <c r="M1" t="s">
        <v>73</v>
      </c>
      <c r="N1" t="s">
        <v>74</v>
      </c>
    </row>
    <row r="2" spans="1:14" ht="23.25">
      <c r="A2" s="2">
        <v>1</v>
      </c>
      <c r="B2" s="15">
        <v>213</v>
      </c>
      <c r="C2" s="15">
        <v>65</v>
      </c>
      <c r="D2" s="25">
        <f>C2/B2</f>
        <v>0.3051643192488263</v>
      </c>
      <c r="E2" s="15">
        <v>34</v>
      </c>
      <c r="F2" s="25">
        <f>E2/B2</f>
        <v>0.1596244131455399</v>
      </c>
      <c r="G2" s="3">
        <v>16</v>
      </c>
      <c r="H2" s="25">
        <f>G2/B2</f>
        <v>0.07511737089201878</v>
      </c>
      <c r="I2" s="4" t="s">
        <v>6</v>
      </c>
      <c r="J2" s="4" t="s">
        <v>7</v>
      </c>
      <c r="K2" s="4" t="s">
        <v>8</v>
      </c>
      <c r="L2" s="24">
        <v>10003</v>
      </c>
      <c r="M2">
        <v>40.7297203</v>
      </c>
      <c r="N2">
        <v>-73.9840322</v>
      </c>
    </row>
    <row r="3" spans="1:14" ht="34.5">
      <c r="A3" s="2">
        <v>2</v>
      </c>
      <c r="B3" s="15">
        <v>1479</v>
      </c>
      <c r="C3" s="15">
        <v>653</v>
      </c>
      <c r="D3" s="25">
        <f aca="true" t="shared" si="0" ref="D3:D32">C3/B3</f>
        <v>0.4415145368492224</v>
      </c>
      <c r="E3" s="15">
        <v>341</v>
      </c>
      <c r="F3" s="25">
        <f aca="true" t="shared" si="1" ref="F3:F32">E3/B3</f>
        <v>0.23056118999323869</v>
      </c>
      <c r="G3" s="3">
        <v>193</v>
      </c>
      <c r="H3" s="25">
        <f aca="true" t="shared" si="2" ref="H3:H32">G3/B3</f>
        <v>0.13049357674104126</v>
      </c>
      <c r="I3" s="4" t="s">
        <v>9</v>
      </c>
      <c r="J3" s="4" t="s">
        <v>7</v>
      </c>
      <c r="K3" s="4" t="s">
        <v>8</v>
      </c>
      <c r="L3" s="4">
        <v>10019</v>
      </c>
      <c r="M3">
        <v>40.7651089</v>
      </c>
      <c r="N3">
        <v>-73.9927557</v>
      </c>
    </row>
    <row r="4" spans="1:14" ht="23.25">
      <c r="A4" s="2">
        <v>3</v>
      </c>
      <c r="B4" s="15">
        <v>960</v>
      </c>
      <c r="C4" s="15">
        <v>455</v>
      </c>
      <c r="D4" s="25">
        <f t="shared" si="0"/>
        <v>0.4739583333333333</v>
      </c>
      <c r="E4" s="15">
        <v>250</v>
      </c>
      <c r="F4" s="25">
        <f t="shared" si="1"/>
        <v>0.2604166666666667</v>
      </c>
      <c r="G4" s="3">
        <v>144</v>
      </c>
      <c r="H4" s="25">
        <f t="shared" si="2"/>
        <v>0.15</v>
      </c>
      <c r="I4" s="4" t="s">
        <v>10</v>
      </c>
      <c r="J4" s="4" t="s">
        <v>7</v>
      </c>
      <c r="K4" s="4" t="s">
        <v>8</v>
      </c>
      <c r="L4" s="4">
        <v>10024</v>
      </c>
      <c r="M4">
        <v>40.7857224</v>
      </c>
      <c r="N4">
        <v>-73.9744034</v>
      </c>
    </row>
    <row r="5" spans="1:14" ht="34.5">
      <c r="A5" s="2">
        <v>4</v>
      </c>
      <c r="B5" s="15">
        <v>90</v>
      </c>
      <c r="C5" s="15">
        <v>14</v>
      </c>
      <c r="D5" s="25">
        <f t="shared" si="0"/>
        <v>0.15555555555555556</v>
      </c>
      <c r="E5" s="15">
        <v>7</v>
      </c>
      <c r="F5" s="25">
        <f t="shared" si="1"/>
        <v>0.07777777777777778</v>
      </c>
      <c r="G5" s="3">
        <v>2</v>
      </c>
      <c r="H5" s="25">
        <f t="shared" si="2"/>
        <v>0.022222222222222223</v>
      </c>
      <c r="I5" s="4" t="s">
        <v>11</v>
      </c>
      <c r="J5" s="4" t="s">
        <v>7</v>
      </c>
      <c r="K5" s="4" t="s">
        <v>8</v>
      </c>
      <c r="L5" s="4">
        <v>10029</v>
      </c>
      <c r="M5">
        <v>40.7931035</v>
      </c>
      <c r="N5">
        <v>-73.9423581</v>
      </c>
    </row>
    <row r="6" spans="1:14" ht="34.5">
      <c r="A6" s="2">
        <v>5</v>
      </c>
      <c r="B6" s="15">
        <v>161</v>
      </c>
      <c r="C6" s="15">
        <v>48</v>
      </c>
      <c r="D6" s="25">
        <f t="shared" si="0"/>
        <v>0.2981366459627329</v>
      </c>
      <c r="E6" s="15">
        <v>26</v>
      </c>
      <c r="F6" s="25">
        <f t="shared" si="1"/>
        <v>0.16149068322981366</v>
      </c>
      <c r="G6" s="3">
        <v>17</v>
      </c>
      <c r="H6" s="25">
        <f t="shared" si="2"/>
        <v>0.10559006211180125</v>
      </c>
      <c r="I6" s="4" t="s">
        <v>12</v>
      </c>
      <c r="J6" s="4" t="s">
        <v>7</v>
      </c>
      <c r="K6" s="4" t="s">
        <v>8</v>
      </c>
      <c r="L6" s="4">
        <v>10030</v>
      </c>
      <c r="M6">
        <v>40.815091</v>
      </c>
      <c r="N6">
        <v>-73.9452818</v>
      </c>
    </row>
    <row r="7" spans="1:14" ht="34.5">
      <c r="A7" s="2">
        <v>6</v>
      </c>
      <c r="B7" s="15">
        <v>333</v>
      </c>
      <c r="C7" s="15">
        <v>102</v>
      </c>
      <c r="D7" s="25">
        <f t="shared" si="0"/>
        <v>0.3063063063063063</v>
      </c>
      <c r="E7" s="15">
        <v>61</v>
      </c>
      <c r="F7" s="25">
        <f t="shared" si="1"/>
        <v>0.1831831831831832</v>
      </c>
      <c r="G7" s="3">
        <v>39</v>
      </c>
      <c r="H7" s="25">
        <f t="shared" si="2"/>
        <v>0.11711711711711711</v>
      </c>
      <c r="I7" s="4" t="s">
        <v>13</v>
      </c>
      <c r="J7" s="4" t="s">
        <v>7</v>
      </c>
      <c r="K7" s="4" t="s">
        <v>8</v>
      </c>
      <c r="L7" s="4">
        <v>10033</v>
      </c>
      <c r="M7">
        <v>40.8505357</v>
      </c>
      <c r="N7">
        <v>-73.9328877</v>
      </c>
    </row>
    <row r="8" spans="1:14" ht="34.5">
      <c r="A8" s="2">
        <v>8</v>
      </c>
      <c r="B8" s="15">
        <v>198</v>
      </c>
      <c r="C8" s="15">
        <v>28</v>
      </c>
      <c r="D8" s="25">
        <f t="shared" si="0"/>
        <v>0.1414141414141414</v>
      </c>
      <c r="E8" s="15">
        <v>12</v>
      </c>
      <c r="F8" s="25">
        <f t="shared" si="1"/>
        <v>0.06060606060606061</v>
      </c>
      <c r="G8" s="3">
        <v>7</v>
      </c>
      <c r="H8" s="25">
        <f t="shared" si="2"/>
        <v>0.03535353535353535</v>
      </c>
      <c r="I8" s="4" t="s">
        <v>14</v>
      </c>
      <c r="J8" s="4" t="s">
        <v>15</v>
      </c>
      <c r="K8" s="4" t="s">
        <v>8</v>
      </c>
      <c r="L8" s="4">
        <v>10473</v>
      </c>
      <c r="M8">
        <v>40.815009</v>
      </c>
      <c r="N8">
        <v>-73.856024</v>
      </c>
    </row>
    <row r="9" spans="1:14" ht="34.5">
      <c r="A9" s="2">
        <v>9</v>
      </c>
      <c r="B9" s="15">
        <v>149</v>
      </c>
      <c r="C9" s="15">
        <v>19</v>
      </c>
      <c r="D9" s="25">
        <f t="shared" si="0"/>
        <v>0.12751677852348994</v>
      </c>
      <c r="E9" s="15">
        <v>7</v>
      </c>
      <c r="F9" s="25">
        <f t="shared" si="1"/>
        <v>0.04697986577181208</v>
      </c>
      <c r="G9" s="3">
        <v>4</v>
      </c>
      <c r="H9" s="25">
        <f t="shared" si="2"/>
        <v>0.026845637583892617</v>
      </c>
      <c r="I9" s="4" t="s">
        <v>16</v>
      </c>
      <c r="J9" s="4" t="s">
        <v>15</v>
      </c>
      <c r="K9" s="4" t="s">
        <v>8</v>
      </c>
      <c r="L9" s="4">
        <v>10456</v>
      </c>
      <c r="M9">
        <v>40.832207</v>
      </c>
      <c r="N9">
        <v>-73.917732</v>
      </c>
    </row>
    <row r="10" spans="1:14" ht="34.5">
      <c r="A10" s="2">
        <v>10</v>
      </c>
      <c r="B10" s="15">
        <v>317</v>
      </c>
      <c r="C10" s="15">
        <v>81</v>
      </c>
      <c r="D10" s="25">
        <f t="shared" si="0"/>
        <v>0.2555205047318612</v>
      </c>
      <c r="E10" s="15">
        <v>46</v>
      </c>
      <c r="F10" s="25">
        <f t="shared" si="1"/>
        <v>0.14511041009463724</v>
      </c>
      <c r="G10" s="3">
        <v>20</v>
      </c>
      <c r="H10" s="25">
        <f t="shared" si="2"/>
        <v>0.06309148264984227</v>
      </c>
      <c r="I10" s="4" t="s">
        <v>17</v>
      </c>
      <c r="J10" s="4" t="s">
        <v>15</v>
      </c>
      <c r="K10" s="4" t="s">
        <v>8</v>
      </c>
      <c r="L10" s="24">
        <v>10463</v>
      </c>
      <c r="M10">
        <v>40.875627</v>
      </c>
      <c r="N10">
        <v>-73.901568</v>
      </c>
    </row>
    <row r="11" spans="1:14" ht="23.25">
      <c r="A11" s="2">
        <v>11</v>
      </c>
      <c r="B11" s="15">
        <v>359</v>
      </c>
      <c r="C11" s="15">
        <v>74</v>
      </c>
      <c r="D11" s="25">
        <f t="shared" si="0"/>
        <v>0.20612813370473537</v>
      </c>
      <c r="E11" s="15">
        <v>33</v>
      </c>
      <c r="F11" s="25">
        <f t="shared" si="1"/>
        <v>0.09192200557103064</v>
      </c>
      <c r="G11" s="3">
        <v>16</v>
      </c>
      <c r="H11" s="25">
        <f t="shared" si="2"/>
        <v>0.04456824512534819</v>
      </c>
      <c r="I11" s="4" t="s">
        <v>18</v>
      </c>
      <c r="J11" s="4" t="s">
        <v>15</v>
      </c>
      <c r="K11" s="4" t="s">
        <v>8</v>
      </c>
      <c r="L11" s="4">
        <v>10469</v>
      </c>
      <c r="M11">
        <v>40.860427</v>
      </c>
      <c r="N11">
        <v>-73.860726</v>
      </c>
    </row>
    <row r="12" spans="1:14" ht="34.5">
      <c r="A12" s="2">
        <v>12</v>
      </c>
      <c r="B12" s="15">
        <v>113</v>
      </c>
      <c r="C12" s="15">
        <v>17</v>
      </c>
      <c r="D12" s="25">
        <f t="shared" si="0"/>
        <v>0.1504424778761062</v>
      </c>
      <c r="E12" s="15">
        <v>9</v>
      </c>
      <c r="F12" s="25">
        <f t="shared" si="1"/>
        <v>0.07964601769911504</v>
      </c>
      <c r="G12" s="3">
        <v>3</v>
      </c>
      <c r="H12" s="25">
        <f t="shared" si="2"/>
        <v>0.02654867256637168</v>
      </c>
      <c r="I12" s="4" t="s">
        <v>19</v>
      </c>
      <c r="J12" s="4" t="s">
        <v>15</v>
      </c>
      <c r="K12" s="4" t="s">
        <v>8</v>
      </c>
      <c r="L12" s="4">
        <v>10460</v>
      </c>
      <c r="M12">
        <v>40.8358105</v>
      </c>
      <c r="N12">
        <v>-73.8910015</v>
      </c>
    </row>
    <row r="13" spans="1:14" ht="45.75">
      <c r="A13" s="2">
        <v>13</v>
      </c>
      <c r="B13" s="15">
        <v>351</v>
      </c>
      <c r="C13" s="15">
        <v>142</v>
      </c>
      <c r="D13" s="25">
        <f t="shared" si="0"/>
        <v>0.4045584045584046</v>
      </c>
      <c r="E13" s="15">
        <v>85</v>
      </c>
      <c r="F13" s="25">
        <f t="shared" si="1"/>
        <v>0.24216524216524216</v>
      </c>
      <c r="G13" s="3">
        <v>46</v>
      </c>
      <c r="H13" s="25">
        <f t="shared" si="2"/>
        <v>0.13105413105413105</v>
      </c>
      <c r="I13" s="4" t="s">
        <v>20</v>
      </c>
      <c r="J13" s="4" t="s">
        <v>21</v>
      </c>
      <c r="K13" s="4" t="s">
        <v>8</v>
      </c>
      <c r="L13" s="5">
        <v>11205</v>
      </c>
      <c r="M13">
        <v>40.6926181</v>
      </c>
      <c r="N13">
        <v>-73.9589521</v>
      </c>
    </row>
    <row r="14" spans="1:14" ht="34.5">
      <c r="A14" s="2">
        <v>14</v>
      </c>
      <c r="B14" s="15">
        <v>153</v>
      </c>
      <c r="C14" s="15">
        <v>38</v>
      </c>
      <c r="D14" s="25">
        <f t="shared" si="0"/>
        <v>0.24836601307189543</v>
      </c>
      <c r="E14" s="15">
        <v>19</v>
      </c>
      <c r="F14" s="25">
        <f t="shared" si="1"/>
        <v>0.12418300653594772</v>
      </c>
      <c r="G14" s="3">
        <v>11</v>
      </c>
      <c r="H14" s="25">
        <f t="shared" si="2"/>
        <v>0.0718954248366013</v>
      </c>
      <c r="I14" s="4" t="s">
        <v>22</v>
      </c>
      <c r="J14" s="4" t="s">
        <v>21</v>
      </c>
      <c r="K14" s="4" t="s">
        <v>8</v>
      </c>
      <c r="L14" s="4">
        <v>11206</v>
      </c>
      <c r="M14">
        <v>40.704976</v>
      </c>
      <c r="N14">
        <v>-73.938767</v>
      </c>
    </row>
    <row r="15" spans="1:14" ht="23.25">
      <c r="A15" s="2">
        <v>15</v>
      </c>
      <c r="B15" s="15">
        <v>510</v>
      </c>
      <c r="C15" s="15">
        <v>188</v>
      </c>
      <c r="D15" s="25">
        <f t="shared" si="0"/>
        <v>0.3686274509803922</v>
      </c>
      <c r="E15" s="15">
        <v>87</v>
      </c>
      <c r="F15" s="25">
        <f t="shared" si="1"/>
        <v>0.17058823529411765</v>
      </c>
      <c r="G15" s="3">
        <v>43</v>
      </c>
      <c r="H15" s="25">
        <f t="shared" si="2"/>
        <v>0.08431372549019608</v>
      </c>
      <c r="I15" s="4" t="s">
        <v>23</v>
      </c>
      <c r="J15" s="4" t="s">
        <v>21</v>
      </c>
      <c r="K15" s="4" t="s">
        <v>8</v>
      </c>
      <c r="L15" s="4">
        <v>11232</v>
      </c>
      <c r="M15">
        <v>40.6556775</v>
      </c>
      <c r="N15">
        <v>-74.0051502</v>
      </c>
    </row>
    <row r="16" spans="1:14" ht="34.5">
      <c r="A16" s="2">
        <v>16</v>
      </c>
      <c r="B16" s="15">
        <v>124</v>
      </c>
      <c r="C16" s="15">
        <v>26</v>
      </c>
      <c r="D16" s="25">
        <f t="shared" si="0"/>
        <v>0.20967741935483872</v>
      </c>
      <c r="E16" s="15">
        <v>10</v>
      </c>
      <c r="F16" s="25">
        <f t="shared" si="1"/>
        <v>0.08064516129032258</v>
      </c>
      <c r="G16" s="3">
        <v>7</v>
      </c>
      <c r="H16" s="25">
        <f t="shared" si="2"/>
        <v>0.056451612903225805</v>
      </c>
      <c r="I16" s="4" t="s">
        <v>24</v>
      </c>
      <c r="J16" s="4" t="s">
        <v>21</v>
      </c>
      <c r="K16" s="4" t="s">
        <v>8</v>
      </c>
      <c r="L16" s="4">
        <v>11221</v>
      </c>
      <c r="M16">
        <v>40.691223</v>
      </c>
      <c r="N16">
        <v>-73.9398027</v>
      </c>
    </row>
    <row r="17" spans="1:14" ht="34.5">
      <c r="A17" s="2">
        <v>17</v>
      </c>
      <c r="B17" s="15">
        <v>288</v>
      </c>
      <c r="C17" s="15">
        <v>58</v>
      </c>
      <c r="D17" s="25">
        <f t="shared" si="0"/>
        <v>0.2013888888888889</v>
      </c>
      <c r="E17" s="15">
        <v>29</v>
      </c>
      <c r="F17" s="25">
        <f t="shared" si="1"/>
        <v>0.10069444444444445</v>
      </c>
      <c r="G17" s="3">
        <v>13</v>
      </c>
      <c r="H17" s="25">
        <f t="shared" si="2"/>
        <v>0.04513888888888889</v>
      </c>
      <c r="I17" s="4" t="s">
        <v>25</v>
      </c>
      <c r="J17" s="4" t="s">
        <v>21</v>
      </c>
      <c r="K17" s="4" t="s">
        <v>8</v>
      </c>
      <c r="L17" s="4">
        <v>11226</v>
      </c>
      <c r="M17">
        <v>40.6495623</v>
      </c>
      <c r="N17">
        <v>-73.9584987</v>
      </c>
    </row>
    <row r="18" spans="1:14" ht="34.5">
      <c r="A18" s="2">
        <v>18</v>
      </c>
      <c r="B18" s="15">
        <v>232</v>
      </c>
      <c r="C18" s="15">
        <v>32</v>
      </c>
      <c r="D18" s="25">
        <f t="shared" si="0"/>
        <v>0.13793103448275862</v>
      </c>
      <c r="E18" s="15">
        <v>17</v>
      </c>
      <c r="F18" s="25">
        <f t="shared" si="1"/>
        <v>0.07327586206896551</v>
      </c>
      <c r="G18" s="3">
        <v>9</v>
      </c>
      <c r="H18" s="25">
        <f t="shared" si="2"/>
        <v>0.03879310344827586</v>
      </c>
      <c r="I18" s="4" t="s">
        <v>26</v>
      </c>
      <c r="J18" s="4" t="s">
        <v>21</v>
      </c>
      <c r="K18" s="4" t="s">
        <v>8</v>
      </c>
      <c r="L18" s="4">
        <v>11203</v>
      </c>
      <c r="M18">
        <v>40.648639</v>
      </c>
      <c r="N18">
        <v>-73.922335</v>
      </c>
    </row>
    <row r="19" spans="1:14" ht="34.5">
      <c r="A19" s="2">
        <v>19</v>
      </c>
      <c r="B19" s="15">
        <v>219</v>
      </c>
      <c r="C19" s="15">
        <v>34</v>
      </c>
      <c r="D19" s="25">
        <f t="shared" si="0"/>
        <v>0.1552511415525114</v>
      </c>
      <c r="E19" s="15">
        <v>12</v>
      </c>
      <c r="F19" s="25">
        <f t="shared" si="1"/>
        <v>0.0547945205479452</v>
      </c>
      <c r="G19" s="3">
        <v>6</v>
      </c>
      <c r="H19" s="25">
        <f t="shared" si="2"/>
        <v>0.0273972602739726</v>
      </c>
      <c r="I19" s="4" t="s">
        <v>27</v>
      </c>
      <c r="J19" s="4" t="s">
        <v>21</v>
      </c>
      <c r="K19" s="4" t="s">
        <v>8</v>
      </c>
      <c r="L19" s="4">
        <v>11236</v>
      </c>
      <c r="M19">
        <v>40.633142</v>
      </c>
      <c r="N19">
        <v>-73.917072</v>
      </c>
    </row>
    <row r="20" spans="1:14" ht="23.25">
      <c r="A20" s="2">
        <v>20</v>
      </c>
      <c r="B20" s="15">
        <v>759</v>
      </c>
      <c r="C20" s="15">
        <v>230</v>
      </c>
      <c r="D20" s="25">
        <f t="shared" si="0"/>
        <v>0.30303030303030304</v>
      </c>
      <c r="E20" s="15">
        <v>125</v>
      </c>
      <c r="F20" s="25">
        <f t="shared" si="1"/>
        <v>0.16469038208168643</v>
      </c>
      <c r="G20" s="3">
        <v>81</v>
      </c>
      <c r="H20" s="25">
        <f t="shared" si="2"/>
        <v>0.1067193675889328</v>
      </c>
      <c r="I20" s="4" t="s">
        <v>28</v>
      </c>
      <c r="J20" s="4" t="s">
        <v>21</v>
      </c>
      <c r="K20" s="4" t="s">
        <v>8</v>
      </c>
      <c r="L20" s="24">
        <v>11204</v>
      </c>
      <c r="M20">
        <v>40.6349604</v>
      </c>
      <c r="N20">
        <v>-73.9814562</v>
      </c>
    </row>
    <row r="21" spans="1:14" ht="34.5">
      <c r="A21" s="2">
        <v>21</v>
      </c>
      <c r="B21" s="15">
        <v>464</v>
      </c>
      <c r="C21" s="15">
        <v>157</v>
      </c>
      <c r="D21" s="25">
        <f t="shared" si="0"/>
        <v>0.33836206896551724</v>
      </c>
      <c r="E21" s="15">
        <v>98</v>
      </c>
      <c r="F21" s="25">
        <f t="shared" si="1"/>
        <v>0.21120689655172414</v>
      </c>
      <c r="G21" s="3">
        <v>67</v>
      </c>
      <c r="H21" s="25">
        <f t="shared" si="2"/>
        <v>0.14439655172413793</v>
      </c>
      <c r="I21" s="4" t="s">
        <v>29</v>
      </c>
      <c r="J21" s="4" t="s">
        <v>21</v>
      </c>
      <c r="K21" s="4" t="s">
        <v>8</v>
      </c>
      <c r="L21" s="4">
        <v>11214</v>
      </c>
      <c r="M21">
        <v>40.593996</v>
      </c>
      <c r="N21">
        <v>-73.985345</v>
      </c>
    </row>
    <row r="22" spans="1:14" ht="23.25">
      <c r="A22" s="2">
        <v>22</v>
      </c>
      <c r="B22" s="15">
        <v>962</v>
      </c>
      <c r="C22" s="15">
        <v>262</v>
      </c>
      <c r="D22" s="25">
        <f t="shared" si="0"/>
        <v>0.27234927234927236</v>
      </c>
      <c r="E22" s="15">
        <v>149</v>
      </c>
      <c r="F22" s="25">
        <f t="shared" si="1"/>
        <v>0.1548856548856549</v>
      </c>
      <c r="G22" s="3">
        <v>91</v>
      </c>
      <c r="H22" s="25">
        <f t="shared" si="2"/>
        <v>0.0945945945945946</v>
      </c>
      <c r="I22" s="4" t="s">
        <v>43</v>
      </c>
      <c r="J22" s="4" t="s">
        <v>21</v>
      </c>
      <c r="K22" s="4" t="s">
        <v>8</v>
      </c>
      <c r="L22" s="4">
        <v>11210</v>
      </c>
      <c r="M22">
        <v>40.6111436</v>
      </c>
      <c r="N22">
        <v>-73.951611</v>
      </c>
    </row>
    <row r="23" spans="1:14" ht="34.5">
      <c r="A23" s="2">
        <v>23</v>
      </c>
      <c r="B23" s="15">
        <v>106</v>
      </c>
      <c r="C23" s="15">
        <v>15</v>
      </c>
      <c r="D23" s="25">
        <f t="shared" si="0"/>
        <v>0.14150943396226415</v>
      </c>
      <c r="E23" s="15">
        <v>8</v>
      </c>
      <c r="F23" s="25">
        <f t="shared" si="1"/>
        <v>0.07547169811320754</v>
      </c>
      <c r="G23" s="3">
        <v>4</v>
      </c>
      <c r="H23" s="25">
        <f t="shared" si="2"/>
        <v>0.03773584905660377</v>
      </c>
      <c r="I23" s="4" t="s">
        <v>30</v>
      </c>
      <c r="J23" s="4" t="s">
        <v>21</v>
      </c>
      <c r="K23" s="4" t="s">
        <v>8</v>
      </c>
      <c r="L23" s="4">
        <v>11233</v>
      </c>
      <c r="M23">
        <v>40.6778291</v>
      </c>
      <c r="N23">
        <v>-73.9161742</v>
      </c>
    </row>
    <row r="24" spans="1:14" ht="23.25">
      <c r="A24" s="2">
        <v>24</v>
      </c>
      <c r="B24" s="15">
        <v>372</v>
      </c>
      <c r="C24" s="15">
        <v>74</v>
      </c>
      <c r="D24" s="25">
        <f t="shared" si="0"/>
        <v>0.1989247311827957</v>
      </c>
      <c r="E24" s="15">
        <v>23</v>
      </c>
      <c r="F24" s="25">
        <f t="shared" si="1"/>
        <v>0.06182795698924731</v>
      </c>
      <c r="G24" s="3">
        <v>11</v>
      </c>
      <c r="H24" s="25">
        <f t="shared" si="2"/>
        <v>0.02956989247311828</v>
      </c>
      <c r="I24" s="4" t="s">
        <v>31</v>
      </c>
      <c r="J24" s="4" t="s">
        <v>32</v>
      </c>
      <c r="K24" s="4" t="s">
        <v>8</v>
      </c>
      <c r="L24" s="4">
        <v>11373</v>
      </c>
      <c r="M24">
        <v>40.743204</v>
      </c>
      <c r="N24">
        <v>-73.871482</v>
      </c>
    </row>
    <row r="25" spans="1:14" ht="23.25">
      <c r="A25" s="2">
        <v>25</v>
      </c>
      <c r="B25" s="15">
        <v>495</v>
      </c>
      <c r="C25" s="15">
        <v>146</v>
      </c>
      <c r="D25" s="25">
        <f t="shared" si="0"/>
        <v>0.29494949494949496</v>
      </c>
      <c r="E25" s="15">
        <v>67</v>
      </c>
      <c r="F25" s="25">
        <f t="shared" si="1"/>
        <v>0.13535353535353536</v>
      </c>
      <c r="G25" s="3">
        <v>41</v>
      </c>
      <c r="H25" s="25">
        <f t="shared" si="2"/>
        <v>0.08282828282828283</v>
      </c>
      <c r="I25" s="4" t="s">
        <v>33</v>
      </c>
      <c r="J25" s="4" t="s">
        <v>32</v>
      </c>
      <c r="K25" s="4" t="s">
        <v>8</v>
      </c>
      <c r="L25" s="4">
        <v>11360</v>
      </c>
      <c r="M25">
        <v>40.7823459</v>
      </c>
      <c r="N25">
        <v>-73.77844</v>
      </c>
    </row>
    <row r="26" spans="1:14" ht="57">
      <c r="A26" s="2">
        <v>26</v>
      </c>
      <c r="B26" s="15">
        <v>399</v>
      </c>
      <c r="C26" s="15">
        <v>121</v>
      </c>
      <c r="D26" s="25">
        <f t="shared" si="0"/>
        <v>0.3032581453634085</v>
      </c>
      <c r="E26" s="15">
        <v>51</v>
      </c>
      <c r="F26" s="25">
        <f t="shared" si="1"/>
        <v>0.12781954887218044</v>
      </c>
      <c r="G26" s="3">
        <v>25</v>
      </c>
      <c r="H26" s="25">
        <f t="shared" si="2"/>
        <v>0.06265664160401002</v>
      </c>
      <c r="I26" s="4" t="s">
        <v>34</v>
      </c>
      <c r="J26" s="4" t="s">
        <v>32</v>
      </c>
      <c r="K26" s="4" t="s">
        <v>8</v>
      </c>
      <c r="L26" s="4">
        <v>11426</v>
      </c>
      <c r="M26">
        <v>40.746011</v>
      </c>
      <c r="N26">
        <v>-73.728387</v>
      </c>
    </row>
    <row r="27" spans="1:14" ht="34.5">
      <c r="A27" s="2">
        <v>27</v>
      </c>
      <c r="B27" s="15">
        <v>374</v>
      </c>
      <c r="C27" s="15">
        <v>56</v>
      </c>
      <c r="D27" s="25">
        <f t="shared" si="0"/>
        <v>0.1497326203208556</v>
      </c>
      <c r="E27" s="15">
        <v>26</v>
      </c>
      <c r="F27" s="25">
        <f t="shared" si="1"/>
        <v>0.06951871657754011</v>
      </c>
      <c r="G27" s="3">
        <v>11</v>
      </c>
      <c r="H27" s="25">
        <f t="shared" si="2"/>
        <v>0.029411764705882353</v>
      </c>
      <c r="I27" s="4" t="s">
        <v>35</v>
      </c>
      <c r="J27" s="4" t="s">
        <v>32</v>
      </c>
      <c r="K27" s="4" t="s">
        <v>8</v>
      </c>
      <c r="L27" s="4">
        <v>11694</v>
      </c>
      <c r="M27">
        <v>40.5841085</v>
      </c>
      <c r="N27">
        <v>-73.8256983</v>
      </c>
    </row>
    <row r="28" spans="1:14" ht="34.5">
      <c r="A28" s="2">
        <v>28</v>
      </c>
      <c r="B28" s="15">
        <v>451</v>
      </c>
      <c r="C28" s="15">
        <v>116</v>
      </c>
      <c r="D28" s="25">
        <f t="shared" si="0"/>
        <v>0.2572062084257206</v>
      </c>
      <c r="E28" s="15">
        <v>46</v>
      </c>
      <c r="F28" s="25">
        <f t="shared" si="1"/>
        <v>0.10199556541019955</v>
      </c>
      <c r="G28" s="3">
        <v>24</v>
      </c>
      <c r="H28" s="25">
        <f t="shared" si="2"/>
        <v>0.05321507760532151</v>
      </c>
      <c r="I28" s="4" t="s">
        <v>36</v>
      </c>
      <c r="J28" s="4" t="s">
        <v>37</v>
      </c>
      <c r="K28" s="4" t="s">
        <v>8</v>
      </c>
      <c r="L28" s="4">
        <v>11432</v>
      </c>
      <c r="M28">
        <v>40.714546</v>
      </c>
      <c r="N28">
        <v>-73.798663</v>
      </c>
    </row>
    <row r="29" spans="1:14" ht="57">
      <c r="A29" s="2">
        <v>29</v>
      </c>
      <c r="B29" s="15">
        <v>293</v>
      </c>
      <c r="C29" s="15">
        <v>33</v>
      </c>
      <c r="D29" s="25">
        <f t="shared" si="0"/>
        <v>0.11262798634812286</v>
      </c>
      <c r="E29" s="15">
        <v>12</v>
      </c>
      <c r="F29" s="25">
        <f t="shared" si="1"/>
        <v>0.040955631399317405</v>
      </c>
      <c r="G29" s="3">
        <v>6</v>
      </c>
      <c r="H29" s="25">
        <f t="shared" si="2"/>
        <v>0.020477815699658702</v>
      </c>
      <c r="I29" s="4" t="s">
        <v>38</v>
      </c>
      <c r="J29" s="4" t="s">
        <v>32</v>
      </c>
      <c r="K29" s="4" t="s">
        <v>8</v>
      </c>
      <c r="L29" s="4">
        <v>11413</v>
      </c>
      <c r="M29">
        <v>40.6682679</v>
      </c>
      <c r="N29">
        <v>-73.7569296</v>
      </c>
    </row>
    <row r="30" spans="1:14" ht="23.25">
      <c r="A30" s="2">
        <v>30</v>
      </c>
      <c r="B30" s="15">
        <v>542</v>
      </c>
      <c r="C30" s="15">
        <v>100</v>
      </c>
      <c r="D30" s="25">
        <f t="shared" si="0"/>
        <v>0.18450184501845018</v>
      </c>
      <c r="E30" s="15">
        <v>40</v>
      </c>
      <c r="F30" s="25">
        <f t="shared" si="1"/>
        <v>0.07380073800738007</v>
      </c>
      <c r="G30" s="3">
        <v>22</v>
      </c>
      <c r="H30" s="25">
        <f t="shared" si="2"/>
        <v>0.04059040590405904</v>
      </c>
      <c r="I30" s="4" t="s">
        <v>39</v>
      </c>
      <c r="J30" s="4" t="s">
        <v>32</v>
      </c>
      <c r="K30" s="4" t="s">
        <v>8</v>
      </c>
      <c r="L30" s="24">
        <v>11102</v>
      </c>
      <c r="M30">
        <v>40.7383233</v>
      </c>
      <c r="N30">
        <v>-73.939923</v>
      </c>
    </row>
    <row r="31" spans="1:14" ht="23.25">
      <c r="A31" s="2">
        <v>31</v>
      </c>
      <c r="B31" s="15">
        <v>669</v>
      </c>
      <c r="C31" s="15">
        <v>140</v>
      </c>
      <c r="D31" s="25">
        <f t="shared" si="0"/>
        <v>0.20926756352765322</v>
      </c>
      <c r="E31" s="15">
        <v>50</v>
      </c>
      <c r="F31" s="25">
        <f t="shared" si="1"/>
        <v>0.07473841554559044</v>
      </c>
      <c r="G31" s="3">
        <v>19</v>
      </c>
      <c r="H31" s="25">
        <f t="shared" si="2"/>
        <v>0.028400597907324365</v>
      </c>
      <c r="I31" s="4" t="s">
        <v>40</v>
      </c>
      <c r="J31" s="4" t="s">
        <v>41</v>
      </c>
      <c r="K31" s="4" t="s">
        <v>8</v>
      </c>
      <c r="L31" s="4">
        <v>10314</v>
      </c>
      <c r="M31">
        <v>40.581969</v>
      </c>
      <c r="N31">
        <v>-74.15936</v>
      </c>
    </row>
    <row r="32" spans="1:14" ht="23.25">
      <c r="A32" s="2">
        <v>32</v>
      </c>
      <c r="B32" s="15">
        <v>123</v>
      </c>
      <c r="C32" s="15">
        <v>7</v>
      </c>
      <c r="D32" s="25">
        <f t="shared" si="0"/>
        <v>0.056910569105691054</v>
      </c>
      <c r="E32" s="15">
        <v>4</v>
      </c>
      <c r="F32" s="25">
        <f t="shared" si="1"/>
        <v>0.032520325203252036</v>
      </c>
      <c r="G32" s="3">
        <v>2</v>
      </c>
      <c r="H32" s="25">
        <f t="shared" si="2"/>
        <v>0.016260162601626018</v>
      </c>
      <c r="I32" s="4" t="s">
        <v>42</v>
      </c>
      <c r="J32" s="4" t="s">
        <v>21</v>
      </c>
      <c r="K32" s="4" t="s">
        <v>8</v>
      </c>
      <c r="L32" s="4">
        <v>11237</v>
      </c>
      <c r="M32">
        <v>40.6969806</v>
      </c>
      <c r="N32">
        <v>-73.910822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D1">
      <selection activeCell="Q45" sqref="Q45"/>
    </sheetView>
  </sheetViews>
  <sheetFormatPr defaultColWidth="7.28125" defaultRowHeight="15"/>
  <cols>
    <col min="1" max="4" width="7.28125" style="10" customWidth="1"/>
    <col min="5" max="5" width="9.140625" style="22" customWidth="1"/>
    <col min="6" max="6" width="7.28125" style="22" customWidth="1"/>
    <col min="7" max="11" width="7.28125" style="10" customWidth="1"/>
    <col min="12" max="12" width="9.57421875" style="10" customWidth="1"/>
    <col min="13" max="16384" width="7.28125" style="10" customWidth="1"/>
  </cols>
  <sheetData>
    <row r="1" spans="1:19" ht="23.25">
      <c r="A1" s="7" t="s">
        <v>45</v>
      </c>
      <c r="B1" s="8"/>
      <c r="C1" s="8"/>
      <c r="D1" s="8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32" ht="90">
      <c r="A3" s="11" t="s">
        <v>0</v>
      </c>
      <c r="B3" s="12" t="s">
        <v>46</v>
      </c>
      <c r="C3" s="13" t="s">
        <v>47</v>
      </c>
      <c r="D3" s="13" t="s">
        <v>48</v>
      </c>
      <c r="E3" s="14" t="s">
        <v>49</v>
      </c>
      <c r="F3" s="14" t="s">
        <v>50</v>
      </c>
      <c r="H3" s="11" t="s">
        <v>0</v>
      </c>
      <c r="I3" s="12" t="s">
        <v>51</v>
      </c>
      <c r="J3" s="13" t="s">
        <v>52</v>
      </c>
      <c r="K3" s="13" t="s">
        <v>53</v>
      </c>
      <c r="L3" s="14" t="s">
        <v>54</v>
      </c>
      <c r="M3" s="14" t="s">
        <v>55</v>
      </c>
      <c r="O3" s="11" t="s">
        <v>0</v>
      </c>
      <c r="P3" s="12" t="s">
        <v>56</v>
      </c>
      <c r="Q3" s="13" t="s">
        <v>57</v>
      </c>
      <c r="R3" s="13" t="s">
        <v>58</v>
      </c>
      <c r="S3" s="14" t="s">
        <v>59</v>
      </c>
      <c r="U3" s="11" t="s">
        <v>0</v>
      </c>
      <c r="V3" s="12" t="s">
        <v>60</v>
      </c>
      <c r="W3" s="13" t="s">
        <v>61</v>
      </c>
      <c r="X3" s="13" t="s">
        <v>62</v>
      </c>
      <c r="Y3" s="14" t="s">
        <v>63</v>
      </c>
      <c r="Z3" s="14" t="s">
        <v>64</v>
      </c>
      <c r="AB3" s="11" t="s">
        <v>0</v>
      </c>
      <c r="AC3" s="12" t="s">
        <v>65</v>
      </c>
      <c r="AD3" s="13" t="s">
        <v>66</v>
      </c>
      <c r="AE3" s="13" t="s">
        <v>67</v>
      </c>
      <c r="AF3" s="14" t="s">
        <v>68</v>
      </c>
    </row>
    <row r="4" spans="1:32" ht="11.25">
      <c r="A4" s="15">
        <v>1</v>
      </c>
      <c r="B4" s="15">
        <v>215</v>
      </c>
      <c r="C4" s="15">
        <v>244</v>
      </c>
      <c r="D4" s="15">
        <v>213</v>
      </c>
      <c r="E4" s="16">
        <f>D4-C4</f>
        <v>-31</v>
      </c>
      <c r="F4" s="17">
        <f>E4/C4</f>
        <v>-0.12704918032786885</v>
      </c>
      <c r="H4" s="15">
        <v>1</v>
      </c>
      <c r="I4" s="15">
        <v>53</v>
      </c>
      <c r="J4" s="15">
        <v>56</v>
      </c>
      <c r="K4" s="15">
        <v>65</v>
      </c>
      <c r="L4" s="18">
        <f>K4-J4</f>
        <v>9</v>
      </c>
      <c r="M4" s="19">
        <f>L4/J4</f>
        <v>0.16071428571428573</v>
      </c>
      <c r="O4" s="15">
        <v>1</v>
      </c>
      <c r="P4" s="19">
        <f>I4/B4</f>
        <v>0.24651162790697675</v>
      </c>
      <c r="Q4" s="19">
        <f>J4/C4</f>
        <v>0.22950819672131148</v>
      </c>
      <c r="R4" s="19">
        <f>K4/D4</f>
        <v>0.3051643192488263</v>
      </c>
      <c r="S4" s="19">
        <f>R4-Q4</f>
        <v>0.07565612252751483</v>
      </c>
      <c r="U4" s="15">
        <v>1</v>
      </c>
      <c r="V4" s="20">
        <v>29</v>
      </c>
      <c r="W4" s="15">
        <v>19</v>
      </c>
      <c r="X4" s="15">
        <v>34</v>
      </c>
      <c r="Y4" s="18">
        <f>X4-W4</f>
        <v>15</v>
      </c>
      <c r="Z4" s="19">
        <f>Y4/W4</f>
        <v>0.7894736842105263</v>
      </c>
      <c r="AB4" s="15">
        <v>1</v>
      </c>
      <c r="AC4" s="19">
        <f>V4/B4</f>
        <v>0.13488372093023257</v>
      </c>
      <c r="AD4" s="19">
        <f>W4/C4</f>
        <v>0.0778688524590164</v>
      </c>
      <c r="AE4" s="19">
        <f>X4/D4</f>
        <v>0.1596244131455399</v>
      </c>
      <c r="AF4" s="19">
        <f>AE4-AD4</f>
        <v>0.08175556068652351</v>
      </c>
    </row>
    <row r="5" spans="1:32" ht="11.25">
      <c r="A5" s="15">
        <v>2</v>
      </c>
      <c r="B5" s="15">
        <v>1160</v>
      </c>
      <c r="C5" s="15">
        <v>1456</v>
      </c>
      <c r="D5" s="15">
        <v>1479</v>
      </c>
      <c r="E5" s="16">
        <f aca="true" t="shared" si="0" ref="E5:E37">D5-C5</f>
        <v>23</v>
      </c>
      <c r="F5" s="17">
        <f aca="true" t="shared" si="1" ref="F5:F37">E5/C5</f>
        <v>0.015796703296703296</v>
      </c>
      <c r="H5" s="15">
        <v>2</v>
      </c>
      <c r="I5" s="15">
        <v>388</v>
      </c>
      <c r="J5" s="15">
        <v>586</v>
      </c>
      <c r="K5" s="15">
        <v>653</v>
      </c>
      <c r="L5" s="18">
        <f aca="true" t="shared" si="2" ref="L5:L37">K5-J5</f>
        <v>67</v>
      </c>
      <c r="M5" s="19">
        <f aca="true" t="shared" si="3" ref="M5:M37">L5/J5</f>
        <v>0.11433447098976109</v>
      </c>
      <c r="O5" s="15">
        <v>2</v>
      </c>
      <c r="P5" s="19">
        <f aca="true" t="shared" si="4" ref="P5:R35">I5/B5</f>
        <v>0.33448275862068966</v>
      </c>
      <c r="Q5" s="19">
        <f t="shared" si="4"/>
        <v>0.4024725274725275</v>
      </c>
      <c r="R5" s="19">
        <f t="shared" si="4"/>
        <v>0.4415145368492224</v>
      </c>
      <c r="S5" s="19">
        <f aca="true" t="shared" si="5" ref="S5:S37">R5-Q5</f>
        <v>0.03904200937669494</v>
      </c>
      <c r="U5" s="15">
        <v>2</v>
      </c>
      <c r="V5" s="20">
        <v>186</v>
      </c>
      <c r="W5" s="15">
        <v>240</v>
      </c>
      <c r="X5" s="15">
        <v>341</v>
      </c>
      <c r="Y5" s="18">
        <f aca="true" t="shared" si="6" ref="Y5:Y37">X5-W5</f>
        <v>101</v>
      </c>
      <c r="Z5" s="19">
        <f aca="true" t="shared" si="7" ref="Z5:Z37">Y5/W5</f>
        <v>0.42083333333333334</v>
      </c>
      <c r="AB5" s="15">
        <v>2</v>
      </c>
      <c r="AC5" s="19">
        <f aca="true" t="shared" si="8" ref="AC5:AE37">V5/B5</f>
        <v>0.16034482758620688</v>
      </c>
      <c r="AD5" s="19">
        <f t="shared" si="8"/>
        <v>0.16483516483516483</v>
      </c>
      <c r="AE5" s="19">
        <f t="shared" si="8"/>
        <v>0.23056118999323869</v>
      </c>
      <c r="AF5" s="19">
        <f aca="true" t="shared" si="9" ref="AF5:AF37">AE5-AD5</f>
        <v>0.06572602515807385</v>
      </c>
    </row>
    <row r="6" spans="1:32" ht="11.25">
      <c r="A6" s="15">
        <v>3</v>
      </c>
      <c r="B6" s="15">
        <v>892</v>
      </c>
      <c r="C6" s="15">
        <v>1023</v>
      </c>
      <c r="D6" s="15">
        <v>960</v>
      </c>
      <c r="E6" s="16">
        <f t="shared" si="0"/>
        <v>-63</v>
      </c>
      <c r="F6" s="17">
        <f t="shared" si="1"/>
        <v>-0.06158357771260997</v>
      </c>
      <c r="H6" s="15">
        <v>3</v>
      </c>
      <c r="I6" s="15">
        <v>312</v>
      </c>
      <c r="J6" s="15">
        <v>462</v>
      </c>
      <c r="K6" s="15">
        <v>455</v>
      </c>
      <c r="L6" s="18">
        <f t="shared" si="2"/>
        <v>-7</v>
      </c>
      <c r="M6" s="19">
        <f t="shared" si="3"/>
        <v>-0.015151515151515152</v>
      </c>
      <c r="O6" s="15">
        <v>3</v>
      </c>
      <c r="P6" s="19">
        <f t="shared" si="4"/>
        <v>0.34977578475336324</v>
      </c>
      <c r="Q6" s="19">
        <f t="shared" si="4"/>
        <v>0.45161290322580644</v>
      </c>
      <c r="R6" s="19">
        <f t="shared" si="4"/>
        <v>0.4739583333333333</v>
      </c>
      <c r="S6" s="19">
        <f t="shared" si="5"/>
        <v>0.022345430107526876</v>
      </c>
      <c r="U6" s="15">
        <v>3</v>
      </c>
      <c r="V6" s="20">
        <v>157</v>
      </c>
      <c r="W6" s="15">
        <v>218</v>
      </c>
      <c r="X6" s="15">
        <v>250</v>
      </c>
      <c r="Y6" s="18">
        <f t="shared" si="6"/>
        <v>32</v>
      </c>
      <c r="Z6" s="19">
        <f t="shared" si="7"/>
        <v>0.14678899082568808</v>
      </c>
      <c r="AB6" s="15">
        <v>3</v>
      </c>
      <c r="AC6" s="19">
        <f t="shared" si="8"/>
        <v>0.17600896860986548</v>
      </c>
      <c r="AD6" s="19">
        <f t="shared" si="8"/>
        <v>0.2130987292277615</v>
      </c>
      <c r="AE6" s="19">
        <f t="shared" si="8"/>
        <v>0.2604166666666667</v>
      </c>
      <c r="AF6" s="19">
        <f t="shared" si="9"/>
        <v>0.047317937438905194</v>
      </c>
    </row>
    <row r="7" spans="1:32" ht="11.25">
      <c r="A7" s="15">
        <v>4</v>
      </c>
      <c r="B7" s="15">
        <v>129</v>
      </c>
      <c r="C7" s="15">
        <v>105</v>
      </c>
      <c r="D7" s="15">
        <v>90</v>
      </c>
      <c r="E7" s="16">
        <f t="shared" si="0"/>
        <v>-15</v>
      </c>
      <c r="F7" s="17">
        <f t="shared" si="1"/>
        <v>-0.14285714285714285</v>
      </c>
      <c r="H7" s="15">
        <v>4</v>
      </c>
      <c r="I7" s="15">
        <v>10</v>
      </c>
      <c r="J7" s="15">
        <v>19</v>
      </c>
      <c r="K7" s="15">
        <v>14</v>
      </c>
      <c r="L7" s="18">
        <f t="shared" si="2"/>
        <v>-5</v>
      </c>
      <c r="M7" s="19">
        <f t="shared" si="3"/>
        <v>-0.2631578947368421</v>
      </c>
      <c r="O7" s="15">
        <v>4</v>
      </c>
      <c r="P7" s="19">
        <f t="shared" si="4"/>
        <v>0.07751937984496124</v>
      </c>
      <c r="Q7" s="19">
        <f t="shared" si="4"/>
        <v>0.18095238095238095</v>
      </c>
      <c r="R7" s="19">
        <f t="shared" si="4"/>
        <v>0.15555555555555556</v>
      </c>
      <c r="S7" s="19">
        <f t="shared" si="5"/>
        <v>-0.02539682539682539</v>
      </c>
      <c r="U7" s="15">
        <v>4</v>
      </c>
      <c r="V7" s="20">
        <v>7</v>
      </c>
      <c r="W7" s="15">
        <v>3</v>
      </c>
      <c r="X7" s="15">
        <v>7</v>
      </c>
      <c r="Y7" s="18">
        <f t="shared" si="6"/>
        <v>4</v>
      </c>
      <c r="Z7" s="19">
        <f t="shared" si="7"/>
        <v>1.3333333333333333</v>
      </c>
      <c r="AB7" s="15">
        <v>4</v>
      </c>
      <c r="AC7" s="19">
        <f t="shared" si="8"/>
        <v>0.05426356589147287</v>
      </c>
      <c r="AD7" s="19">
        <f t="shared" si="8"/>
        <v>0.02857142857142857</v>
      </c>
      <c r="AE7" s="19">
        <f t="shared" si="8"/>
        <v>0.07777777777777778</v>
      </c>
      <c r="AF7" s="19">
        <f t="shared" si="9"/>
        <v>0.04920634920634921</v>
      </c>
    </row>
    <row r="8" spans="1:32" ht="11.25">
      <c r="A8" s="15">
        <v>5</v>
      </c>
      <c r="B8" s="15">
        <v>207</v>
      </c>
      <c r="C8" s="15">
        <v>231</v>
      </c>
      <c r="D8" s="15">
        <v>161</v>
      </c>
      <c r="E8" s="16">
        <f t="shared" si="0"/>
        <v>-70</v>
      </c>
      <c r="F8" s="17">
        <f t="shared" si="1"/>
        <v>-0.30303030303030304</v>
      </c>
      <c r="H8" s="15">
        <v>5</v>
      </c>
      <c r="I8" s="15">
        <v>42</v>
      </c>
      <c r="J8" s="15">
        <v>62</v>
      </c>
      <c r="K8" s="15">
        <v>48</v>
      </c>
      <c r="L8" s="18">
        <f t="shared" si="2"/>
        <v>-14</v>
      </c>
      <c r="M8" s="19">
        <f t="shared" si="3"/>
        <v>-0.22580645161290322</v>
      </c>
      <c r="O8" s="15">
        <v>5</v>
      </c>
      <c r="P8" s="19">
        <f t="shared" si="4"/>
        <v>0.2028985507246377</v>
      </c>
      <c r="Q8" s="19">
        <f t="shared" si="4"/>
        <v>0.2683982683982684</v>
      </c>
      <c r="R8" s="19">
        <f t="shared" si="4"/>
        <v>0.2981366459627329</v>
      </c>
      <c r="S8" s="19">
        <f t="shared" si="5"/>
        <v>0.029738377564464513</v>
      </c>
      <c r="U8" s="15">
        <v>5</v>
      </c>
      <c r="V8" s="20">
        <v>16</v>
      </c>
      <c r="W8" s="15">
        <v>35</v>
      </c>
      <c r="X8" s="15">
        <v>26</v>
      </c>
      <c r="Y8" s="18">
        <f t="shared" si="6"/>
        <v>-9</v>
      </c>
      <c r="Z8" s="19">
        <f t="shared" si="7"/>
        <v>-0.2571428571428571</v>
      </c>
      <c r="AB8" s="15">
        <v>5</v>
      </c>
      <c r="AC8" s="19">
        <f t="shared" si="8"/>
        <v>0.07729468599033816</v>
      </c>
      <c r="AD8" s="19">
        <f t="shared" si="8"/>
        <v>0.15151515151515152</v>
      </c>
      <c r="AE8" s="19">
        <f t="shared" si="8"/>
        <v>0.16149068322981366</v>
      </c>
      <c r="AF8" s="19">
        <f t="shared" si="9"/>
        <v>0.009975531714662145</v>
      </c>
    </row>
    <row r="9" spans="1:32" ht="11.25">
      <c r="A9" s="15">
        <v>6</v>
      </c>
      <c r="B9" s="15">
        <v>320</v>
      </c>
      <c r="C9" s="15">
        <v>375</v>
      </c>
      <c r="D9" s="15">
        <v>333</v>
      </c>
      <c r="E9" s="16">
        <f t="shared" si="0"/>
        <v>-42</v>
      </c>
      <c r="F9" s="17">
        <f t="shared" si="1"/>
        <v>-0.112</v>
      </c>
      <c r="H9" s="15">
        <v>6</v>
      </c>
      <c r="I9" s="15">
        <v>50</v>
      </c>
      <c r="J9" s="15">
        <v>86</v>
      </c>
      <c r="K9" s="15">
        <v>102</v>
      </c>
      <c r="L9" s="18">
        <f t="shared" si="2"/>
        <v>16</v>
      </c>
      <c r="M9" s="19">
        <f t="shared" si="3"/>
        <v>0.18604651162790697</v>
      </c>
      <c r="O9" s="15">
        <v>6</v>
      </c>
      <c r="P9" s="19">
        <f t="shared" si="4"/>
        <v>0.15625</v>
      </c>
      <c r="Q9" s="19">
        <f t="shared" si="4"/>
        <v>0.22933333333333333</v>
      </c>
      <c r="R9" s="19">
        <f t="shared" si="4"/>
        <v>0.3063063063063063</v>
      </c>
      <c r="S9" s="19">
        <f t="shared" si="5"/>
        <v>0.07697297297297295</v>
      </c>
      <c r="U9" s="15">
        <v>6</v>
      </c>
      <c r="V9" s="20">
        <v>24</v>
      </c>
      <c r="W9" s="15">
        <v>45</v>
      </c>
      <c r="X9" s="15">
        <v>61</v>
      </c>
      <c r="Y9" s="18">
        <f t="shared" si="6"/>
        <v>16</v>
      </c>
      <c r="Z9" s="19">
        <f t="shared" si="7"/>
        <v>0.35555555555555557</v>
      </c>
      <c r="AB9" s="15">
        <v>6</v>
      </c>
      <c r="AC9" s="19">
        <f t="shared" si="8"/>
        <v>0.075</v>
      </c>
      <c r="AD9" s="19">
        <f t="shared" si="8"/>
        <v>0.12</v>
      </c>
      <c r="AE9" s="19">
        <f t="shared" si="8"/>
        <v>0.1831831831831832</v>
      </c>
      <c r="AF9" s="19">
        <f t="shared" si="9"/>
        <v>0.0631831831831832</v>
      </c>
    </row>
    <row r="10" spans="1:32" ht="11.25">
      <c r="A10" s="15">
        <v>7</v>
      </c>
      <c r="B10" s="15">
        <v>85</v>
      </c>
      <c r="C10" s="15">
        <v>178</v>
      </c>
      <c r="D10" s="15">
        <v>85</v>
      </c>
      <c r="E10" s="16">
        <f t="shared" si="0"/>
        <v>-93</v>
      </c>
      <c r="F10" s="17">
        <f t="shared" si="1"/>
        <v>-0.5224719101123596</v>
      </c>
      <c r="H10" s="15">
        <v>7</v>
      </c>
      <c r="I10" s="15">
        <v>6</v>
      </c>
      <c r="J10" s="15">
        <v>15</v>
      </c>
      <c r="K10" s="15">
        <v>11</v>
      </c>
      <c r="L10" s="18">
        <f t="shared" si="2"/>
        <v>-4</v>
      </c>
      <c r="M10" s="19">
        <f t="shared" si="3"/>
        <v>-0.26666666666666666</v>
      </c>
      <c r="O10" s="15">
        <v>7</v>
      </c>
      <c r="P10" s="19">
        <f t="shared" si="4"/>
        <v>0.07058823529411765</v>
      </c>
      <c r="Q10" s="19">
        <f t="shared" si="4"/>
        <v>0.08426966292134831</v>
      </c>
      <c r="R10" s="19">
        <f t="shared" si="4"/>
        <v>0.12941176470588237</v>
      </c>
      <c r="S10" s="19">
        <f t="shared" si="5"/>
        <v>0.04514210178453405</v>
      </c>
      <c r="U10" s="15">
        <v>7</v>
      </c>
      <c r="V10" s="20">
        <v>0</v>
      </c>
      <c r="W10" s="15">
        <v>5</v>
      </c>
      <c r="X10" s="15">
        <v>4</v>
      </c>
      <c r="Y10" s="18">
        <f t="shared" si="6"/>
        <v>-1</v>
      </c>
      <c r="Z10" s="19">
        <f t="shared" si="7"/>
        <v>-0.2</v>
      </c>
      <c r="AB10" s="15">
        <v>7</v>
      </c>
      <c r="AC10" s="19">
        <f t="shared" si="8"/>
        <v>0</v>
      </c>
      <c r="AD10" s="19">
        <f t="shared" si="8"/>
        <v>0.028089887640449437</v>
      </c>
      <c r="AE10" s="19">
        <f t="shared" si="8"/>
        <v>0.047058823529411764</v>
      </c>
      <c r="AF10" s="19">
        <f t="shared" si="9"/>
        <v>0.018968935888962327</v>
      </c>
    </row>
    <row r="11" spans="1:32" ht="11.25">
      <c r="A11" s="15">
        <v>8</v>
      </c>
      <c r="B11" s="15">
        <v>249</v>
      </c>
      <c r="C11" s="15">
        <v>342</v>
      </c>
      <c r="D11" s="15">
        <v>198</v>
      </c>
      <c r="E11" s="16">
        <f t="shared" si="0"/>
        <v>-144</v>
      </c>
      <c r="F11" s="17">
        <f t="shared" si="1"/>
        <v>-0.42105263157894735</v>
      </c>
      <c r="H11" s="15">
        <v>8</v>
      </c>
      <c r="I11" s="15">
        <v>22</v>
      </c>
      <c r="J11" s="15">
        <v>46</v>
      </c>
      <c r="K11" s="15">
        <v>28</v>
      </c>
      <c r="L11" s="18">
        <f t="shared" si="2"/>
        <v>-18</v>
      </c>
      <c r="M11" s="19">
        <f t="shared" si="3"/>
        <v>-0.391304347826087</v>
      </c>
      <c r="O11" s="15">
        <v>8</v>
      </c>
      <c r="P11" s="19">
        <f t="shared" si="4"/>
        <v>0.08835341365461848</v>
      </c>
      <c r="Q11" s="19">
        <f t="shared" si="4"/>
        <v>0.13450292397660818</v>
      </c>
      <c r="R11" s="19">
        <f t="shared" si="4"/>
        <v>0.1414141414141414</v>
      </c>
      <c r="S11" s="19">
        <f t="shared" si="5"/>
        <v>0.006911217437533229</v>
      </c>
      <c r="U11" s="15">
        <v>8</v>
      </c>
      <c r="V11" s="20">
        <v>8</v>
      </c>
      <c r="W11" s="15">
        <v>21</v>
      </c>
      <c r="X11" s="15">
        <v>12</v>
      </c>
      <c r="Y11" s="18">
        <f t="shared" si="6"/>
        <v>-9</v>
      </c>
      <c r="Z11" s="19">
        <f t="shared" si="7"/>
        <v>-0.42857142857142855</v>
      </c>
      <c r="AB11" s="15">
        <v>8</v>
      </c>
      <c r="AC11" s="19">
        <f t="shared" si="8"/>
        <v>0.0321285140562249</v>
      </c>
      <c r="AD11" s="19">
        <f t="shared" si="8"/>
        <v>0.06140350877192982</v>
      </c>
      <c r="AE11" s="19">
        <f t="shared" si="8"/>
        <v>0.06060606060606061</v>
      </c>
      <c r="AF11" s="19">
        <f t="shared" si="9"/>
        <v>-0.0007974481658692134</v>
      </c>
    </row>
    <row r="12" spans="1:32" ht="11.25">
      <c r="A12" s="15">
        <v>9</v>
      </c>
      <c r="B12" s="15">
        <v>148</v>
      </c>
      <c r="C12" s="15">
        <v>218</v>
      </c>
      <c r="D12" s="15">
        <v>149</v>
      </c>
      <c r="E12" s="16">
        <f t="shared" si="0"/>
        <v>-69</v>
      </c>
      <c r="F12" s="17">
        <f t="shared" si="1"/>
        <v>-0.3165137614678899</v>
      </c>
      <c r="H12" s="15">
        <v>9</v>
      </c>
      <c r="I12" s="15">
        <v>13</v>
      </c>
      <c r="J12" s="15">
        <v>20</v>
      </c>
      <c r="K12" s="15">
        <v>19</v>
      </c>
      <c r="L12" s="18">
        <f t="shared" si="2"/>
        <v>-1</v>
      </c>
      <c r="M12" s="19">
        <f t="shared" si="3"/>
        <v>-0.05</v>
      </c>
      <c r="O12" s="15">
        <v>9</v>
      </c>
      <c r="P12" s="19">
        <f t="shared" si="4"/>
        <v>0.08783783783783784</v>
      </c>
      <c r="Q12" s="19">
        <f t="shared" si="4"/>
        <v>0.09174311926605505</v>
      </c>
      <c r="R12" s="19">
        <f t="shared" si="4"/>
        <v>0.12751677852348994</v>
      </c>
      <c r="S12" s="19">
        <f t="shared" si="5"/>
        <v>0.03577365925743489</v>
      </c>
      <c r="U12" s="15">
        <v>9</v>
      </c>
      <c r="V12" s="20">
        <v>5</v>
      </c>
      <c r="W12" s="15">
        <v>9</v>
      </c>
      <c r="X12" s="15">
        <v>7</v>
      </c>
      <c r="Y12" s="18">
        <f t="shared" si="6"/>
        <v>-2</v>
      </c>
      <c r="Z12" s="19">
        <f t="shared" si="7"/>
        <v>-0.2222222222222222</v>
      </c>
      <c r="AB12" s="15">
        <v>9</v>
      </c>
      <c r="AC12" s="19">
        <f t="shared" si="8"/>
        <v>0.033783783783783786</v>
      </c>
      <c r="AD12" s="19">
        <f t="shared" si="8"/>
        <v>0.04128440366972477</v>
      </c>
      <c r="AE12" s="19">
        <f t="shared" si="8"/>
        <v>0.04697986577181208</v>
      </c>
      <c r="AF12" s="19">
        <f t="shared" si="9"/>
        <v>0.005695462102087309</v>
      </c>
    </row>
    <row r="13" spans="1:32" ht="11.25">
      <c r="A13" s="15">
        <v>10</v>
      </c>
      <c r="B13" s="15">
        <v>282</v>
      </c>
      <c r="C13" s="15">
        <v>430</v>
      </c>
      <c r="D13" s="15">
        <v>317</v>
      </c>
      <c r="E13" s="16">
        <f t="shared" si="0"/>
        <v>-113</v>
      </c>
      <c r="F13" s="17">
        <f t="shared" si="1"/>
        <v>-0.2627906976744186</v>
      </c>
      <c r="H13" s="15">
        <v>10</v>
      </c>
      <c r="I13" s="15">
        <v>74</v>
      </c>
      <c r="J13" s="15">
        <v>88</v>
      </c>
      <c r="K13" s="15">
        <v>81</v>
      </c>
      <c r="L13" s="18">
        <f t="shared" si="2"/>
        <v>-7</v>
      </c>
      <c r="M13" s="19">
        <f t="shared" si="3"/>
        <v>-0.07954545454545454</v>
      </c>
      <c r="O13" s="15">
        <v>10</v>
      </c>
      <c r="P13" s="19">
        <f t="shared" si="4"/>
        <v>0.2624113475177305</v>
      </c>
      <c r="Q13" s="19">
        <f t="shared" si="4"/>
        <v>0.20465116279069767</v>
      </c>
      <c r="R13" s="19">
        <f t="shared" si="4"/>
        <v>0.2555205047318612</v>
      </c>
      <c r="S13" s="19">
        <f t="shared" si="5"/>
        <v>0.05086934194116355</v>
      </c>
      <c r="U13" s="15">
        <v>10</v>
      </c>
      <c r="V13" s="20">
        <v>28</v>
      </c>
      <c r="W13" s="15">
        <v>34</v>
      </c>
      <c r="X13" s="15">
        <v>46</v>
      </c>
      <c r="Y13" s="18">
        <f t="shared" si="6"/>
        <v>12</v>
      </c>
      <c r="Z13" s="19">
        <f t="shared" si="7"/>
        <v>0.35294117647058826</v>
      </c>
      <c r="AB13" s="15">
        <v>10</v>
      </c>
      <c r="AC13" s="19">
        <f t="shared" si="8"/>
        <v>0.09929078014184398</v>
      </c>
      <c r="AD13" s="19">
        <f t="shared" si="8"/>
        <v>0.07906976744186046</v>
      </c>
      <c r="AE13" s="19">
        <f t="shared" si="8"/>
        <v>0.14511041009463724</v>
      </c>
      <c r="AF13" s="19">
        <f t="shared" si="9"/>
        <v>0.06604064265277677</v>
      </c>
    </row>
    <row r="14" spans="1:32" ht="11.25">
      <c r="A14" s="15">
        <v>11</v>
      </c>
      <c r="B14" s="15">
        <v>237</v>
      </c>
      <c r="C14" s="15">
        <v>404</v>
      </c>
      <c r="D14" s="15">
        <v>359</v>
      </c>
      <c r="E14" s="16">
        <f t="shared" si="0"/>
        <v>-45</v>
      </c>
      <c r="F14" s="17">
        <f t="shared" si="1"/>
        <v>-0.11138613861386139</v>
      </c>
      <c r="H14" s="15">
        <v>11</v>
      </c>
      <c r="I14" s="15">
        <v>43</v>
      </c>
      <c r="J14" s="15">
        <v>55</v>
      </c>
      <c r="K14" s="15">
        <v>74</v>
      </c>
      <c r="L14" s="18">
        <f t="shared" si="2"/>
        <v>19</v>
      </c>
      <c r="M14" s="19">
        <f t="shared" si="3"/>
        <v>0.34545454545454546</v>
      </c>
      <c r="O14" s="15">
        <v>11</v>
      </c>
      <c r="P14" s="19">
        <f t="shared" si="4"/>
        <v>0.18143459915611815</v>
      </c>
      <c r="Q14" s="19">
        <f t="shared" si="4"/>
        <v>0.13613861386138615</v>
      </c>
      <c r="R14" s="19">
        <f t="shared" si="4"/>
        <v>0.20612813370473537</v>
      </c>
      <c r="S14" s="19">
        <f t="shared" si="5"/>
        <v>0.06998951984334922</v>
      </c>
      <c r="U14" s="15">
        <v>11</v>
      </c>
      <c r="V14" s="20">
        <v>16</v>
      </c>
      <c r="W14" s="15">
        <v>23</v>
      </c>
      <c r="X14" s="15">
        <v>33</v>
      </c>
      <c r="Y14" s="18">
        <f t="shared" si="6"/>
        <v>10</v>
      </c>
      <c r="Z14" s="19">
        <f t="shared" si="7"/>
        <v>0.43478260869565216</v>
      </c>
      <c r="AB14" s="15">
        <v>11</v>
      </c>
      <c r="AC14" s="19">
        <f t="shared" si="8"/>
        <v>0.06751054852320675</v>
      </c>
      <c r="AD14" s="19">
        <f t="shared" si="8"/>
        <v>0.05693069306930693</v>
      </c>
      <c r="AE14" s="19">
        <f t="shared" si="8"/>
        <v>0.09192200557103064</v>
      </c>
      <c r="AF14" s="19">
        <f t="shared" si="9"/>
        <v>0.03499131250172371</v>
      </c>
    </row>
    <row r="15" spans="1:32" ht="11.25">
      <c r="A15" s="15">
        <v>12</v>
      </c>
      <c r="B15" s="15">
        <v>134</v>
      </c>
      <c r="C15" s="15">
        <v>179</v>
      </c>
      <c r="D15" s="15">
        <v>113</v>
      </c>
      <c r="E15" s="16">
        <f t="shared" si="0"/>
        <v>-66</v>
      </c>
      <c r="F15" s="17">
        <f t="shared" si="1"/>
        <v>-0.3687150837988827</v>
      </c>
      <c r="H15" s="15">
        <v>12</v>
      </c>
      <c r="I15" s="15">
        <v>18</v>
      </c>
      <c r="J15" s="15">
        <v>21</v>
      </c>
      <c r="K15" s="15">
        <v>17</v>
      </c>
      <c r="L15" s="18">
        <f t="shared" si="2"/>
        <v>-4</v>
      </c>
      <c r="M15" s="19">
        <f t="shared" si="3"/>
        <v>-0.19047619047619047</v>
      </c>
      <c r="O15" s="15">
        <v>12</v>
      </c>
      <c r="P15" s="19">
        <f t="shared" si="4"/>
        <v>0.13432835820895522</v>
      </c>
      <c r="Q15" s="19">
        <f t="shared" si="4"/>
        <v>0.11731843575418995</v>
      </c>
      <c r="R15" s="19">
        <f t="shared" si="4"/>
        <v>0.1504424778761062</v>
      </c>
      <c r="S15" s="19">
        <f t="shared" si="5"/>
        <v>0.03312404212191626</v>
      </c>
      <c r="U15" s="15">
        <v>12</v>
      </c>
      <c r="V15" s="20">
        <v>5</v>
      </c>
      <c r="W15" s="15">
        <v>5</v>
      </c>
      <c r="X15" s="15">
        <v>9</v>
      </c>
      <c r="Y15" s="18">
        <f t="shared" si="6"/>
        <v>4</v>
      </c>
      <c r="Z15" s="19">
        <f t="shared" si="7"/>
        <v>0.8</v>
      </c>
      <c r="AB15" s="15">
        <v>12</v>
      </c>
      <c r="AC15" s="19">
        <f t="shared" si="8"/>
        <v>0.03731343283582089</v>
      </c>
      <c r="AD15" s="19">
        <f t="shared" si="8"/>
        <v>0.027932960893854747</v>
      </c>
      <c r="AE15" s="19">
        <f t="shared" si="8"/>
        <v>0.07964601769911504</v>
      </c>
      <c r="AF15" s="19">
        <f t="shared" si="9"/>
        <v>0.051713056805260296</v>
      </c>
    </row>
    <row r="16" spans="1:32" ht="11.25">
      <c r="A16" s="15">
        <v>13</v>
      </c>
      <c r="B16" s="15">
        <v>316</v>
      </c>
      <c r="C16" s="15">
        <v>329</v>
      </c>
      <c r="D16" s="15">
        <v>351</v>
      </c>
      <c r="E16" s="16">
        <f t="shared" si="0"/>
        <v>22</v>
      </c>
      <c r="F16" s="17">
        <f t="shared" si="1"/>
        <v>0.0668693009118541</v>
      </c>
      <c r="H16" s="15">
        <v>13</v>
      </c>
      <c r="I16" s="15">
        <v>69</v>
      </c>
      <c r="J16" s="15">
        <v>114</v>
      </c>
      <c r="K16" s="15">
        <v>142</v>
      </c>
      <c r="L16" s="18">
        <f t="shared" si="2"/>
        <v>28</v>
      </c>
      <c r="M16" s="19">
        <f t="shared" si="3"/>
        <v>0.24561403508771928</v>
      </c>
      <c r="O16" s="15">
        <v>13</v>
      </c>
      <c r="P16" s="19">
        <f t="shared" si="4"/>
        <v>0.21835443037974683</v>
      </c>
      <c r="Q16" s="19">
        <f t="shared" si="4"/>
        <v>0.3465045592705167</v>
      </c>
      <c r="R16" s="19">
        <f t="shared" si="4"/>
        <v>0.4045584045584046</v>
      </c>
      <c r="S16" s="19">
        <f t="shared" si="5"/>
        <v>0.05805384528788787</v>
      </c>
      <c r="U16" s="15">
        <v>13</v>
      </c>
      <c r="V16" s="20">
        <v>34</v>
      </c>
      <c r="W16" s="15">
        <v>45</v>
      </c>
      <c r="X16" s="15">
        <v>85</v>
      </c>
      <c r="Y16" s="18">
        <f t="shared" si="6"/>
        <v>40</v>
      </c>
      <c r="Z16" s="19">
        <f t="shared" si="7"/>
        <v>0.8888888888888888</v>
      </c>
      <c r="AB16" s="15">
        <v>13</v>
      </c>
      <c r="AC16" s="19">
        <f t="shared" si="8"/>
        <v>0.10759493670886076</v>
      </c>
      <c r="AD16" s="19">
        <f t="shared" si="8"/>
        <v>0.13677811550151975</v>
      </c>
      <c r="AE16" s="19">
        <f t="shared" si="8"/>
        <v>0.24216524216524216</v>
      </c>
      <c r="AF16" s="19">
        <f t="shared" si="9"/>
        <v>0.10538712666372241</v>
      </c>
    </row>
    <row r="17" spans="1:32" ht="11.25">
      <c r="A17" s="15">
        <v>14</v>
      </c>
      <c r="B17" s="15">
        <v>126</v>
      </c>
      <c r="C17" s="15">
        <v>209</v>
      </c>
      <c r="D17" s="15">
        <v>153</v>
      </c>
      <c r="E17" s="16">
        <f t="shared" si="0"/>
        <v>-56</v>
      </c>
      <c r="F17" s="17">
        <f t="shared" si="1"/>
        <v>-0.2679425837320574</v>
      </c>
      <c r="H17" s="15">
        <v>14</v>
      </c>
      <c r="I17" s="15">
        <v>17</v>
      </c>
      <c r="J17" s="15">
        <v>58</v>
      </c>
      <c r="K17" s="15">
        <v>38</v>
      </c>
      <c r="L17" s="18">
        <f t="shared" si="2"/>
        <v>-20</v>
      </c>
      <c r="M17" s="19">
        <f t="shared" si="3"/>
        <v>-0.3448275862068966</v>
      </c>
      <c r="O17" s="15">
        <v>14</v>
      </c>
      <c r="P17" s="19">
        <f t="shared" si="4"/>
        <v>0.1349206349206349</v>
      </c>
      <c r="Q17" s="19">
        <f t="shared" si="4"/>
        <v>0.27751196172248804</v>
      </c>
      <c r="R17" s="19">
        <f t="shared" si="4"/>
        <v>0.24836601307189543</v>
      </c>
      <c r="S17" s="19">
        <f t="shared" si="5"/>
        <v>-0.029145948650592612</v>
      </c>
      <c r="U17" s="15">
        <v>14</v>
      </c>
      <c r="V17" s="20">
        <v>7</v>
      </c>
      <c r="W17" s="15">
        <v>24</v>
      </c>
      <c r="X17" s="15">
        <v>19</v>
      </c>
      <c r="Y17" s="18">
        <f t="shared" si="6"/>
        <v>-5</v>
      </c>
      <c r="Z17" s="19">
        <f t="shared" si="7"/>
        <v>-0.20833333333333334</v>
      </c>
      <c r="AB17" s="15">
        <v>14</v>
      </c>
      <c r="AC17" s="19">
        <f t="shared" si="8"/>
        <v>0.05555555555555555</v>
      </c>
      <c r="AD17" s="19">
        <f t="shared" si="8"/>
        <v>0.11483253588516747</v>
      </c>
      <c r="AE17" s="19">
        <f t="shared" si="8"/>
        <v>0.12418300653594772</v>
      </c>
      <c r="AF17" s="19">
        <f t="shared" si="9"/>
        <v>0.009350470650780249</v>
      </c>
    </row>
    <row r="18" spans="1:32" ht="11.25">
      <c r="A18" s="15">
        <v>15</v>
      </c>
      <c r="B18" s="15">
        <v>488</v>
      </c>
      <c r="C18" s="15">
        <v>587</v>
      </c>
      <c r="D18" s="15">
        <v>510</v>
      </c>
      <c r="E18" s="16">
        <f t="shared" si="0"/>
        <v>-77</v>
      </c>
      <c r="F18" s="17">
        <f t="shared" si="1"/>
        <v>-0.131175468483816</v>
      </c>
      <c r="H18" s="15">
        <v>15</v>
      </c>
      <c r="I18" s="15">
        <v>109</v>
      </c>
      <c r="J18" s="15">
        <v>161</v>
      </c>
      <c r="K18" s="15">
        <v>188</v>
      </c>
      <c r="L18" s="18">
        <f t="shared" si="2"/>
        <v>27</v>
      </c>
      <c r="M18" s="19">
        <f t="shared" si="3"/>
        <v>0.16770186335403728</v>
      </c>
      <c r="O18" s="15">
        <v>15</v>
      </c>
      <c r="P18" s="19">
        <f t="shared" si="4"/>
        <v>0.22336065573770492</v>
      </c>
      <c r="Q18" s="19">
        <f t="shared" si="4"/>
        <v>0.27427597955706984</v>
      </c>
      <c r="R18" s="19">
        <f t="shared" si="4"/>
        <v>0.3686274509803922</v>
      </c>
      <c r="S18" s="19">
        <f t="shared" si="5"/>
        <v>0.09435147142332234</v>
      </c>
      <c r="U18" s="15">
        <v>15</v>
      </c>
      <c r="V18" s="20">
        <v>47</v>
      </c>
      <c r="W18" s="15">
        <v>79</v>
      </c>
      <c r="X18" s="15">
        <v>87</v>
      </c>
      <c r="Y18" s="18">
        <f t="shared" si="6"/>
        <v>8</v>
      </c>
      <c r="Z18" s="19">
        <f t="shared" si="7"/>
        <v>0.10126582278481013</v>
      </c>
      <c r="AB18" s="15">
        <v>15</v>
      </c>
      <c r="AC18" s="19">
        <f t="shared" si="8"/>
        <v>0.09631147540983606</v>
      </c>
      <c r="AD18" s="19">
        <f t="shared" si="8"/>
        <v>0.13458262350936967</v>
      </c>
      <c r="AE18" s="19">
        <f t="shared" si="8"/>
        <v>0.17058823529411765</v>
      </c>
      <c r="AF18" s="19">
        <f t="shared" si="9"/>
        <v>0.03600561178474798</v>
      </c>
    </row>
    <row r="19" spans="1:32" ht="11.25">
      <c r="A19" s="15">
        <v>16</v>
      </c>
      <c r="B19" s="15">
        <v>81</v>
      </c>
      <c r="C19" s="15">
        <v>135</v>
      </c>
      <c r="D19" s="15">
        <v>124</v>
      </c>
      <c r="E19" s="16">
        <f t="shared" si="0"/>
        <v>-11</v>
      </c>
      <c r="F19" s="17">
        <f t="shared" si="1"/>
        <v>-0.08148148148148149</v>
      </c>
      <c r="H19" s="15">
        <v>16</v>
      </c>
      <c r="I19" s="15">
        <v>5</v>
      </c>
      <c r="J19" s="15">
        <v>22</v>
      </c>
      <c r="K19" s="15">
        <v>26</v>
      </c>
      <c r="L19" s="18">
        <f t="shared" si="2"/>
        <v>4</v>
      </c>
      <c r="M19" s="19">
        <f t="shared" si="3"/>
        <v>0.18181818181818182</v>
      </c>
      <c r="O19" s="15">
        <v>16</v>
      </c>
      <c r="P19" s="19">
        <f t="shared" si="4"/>
        <v>0.06172839506172839</v>
      </c>
      <c r="Q19" s="19">
        <f t="shared" si="4"/>
        <v>0.16296296296296298</v>
      </c>
      <c r="R19" s="19">
        <f t="shared" si="4"/>
        <v>0.20967741935483872</v>
      </c>
      <c r="S19" s="19">
        <f t="shared" si="5"/>
        <v>0.04671445639187574</v>
      </c>
      <c r="U19" s="15">
        <v>16</v>
      </c>
      <c r="V19" s="20">
        <v>4</v>
      </c>
      <c r="W19" s="15">
        <v>6</v>
      </c>
      <c r="X19" s="15">
        <v>10</v>
      </c>
      <c r="Y19" s="18">
        <f t="shared" si="6"/>
        <v>4</v>
      </c>
      <c r="Z19" s="19">
        <f t="shared" si="7"/>
        <v>0.6666666666666666</v>
      </c>
      <c r="AB19" s="15">
        <v>16</v>
      </c>
      <c r="AC19" s="19">
        <f t="shared" si="8"/>
        <v>0.04938271604938271</v>
      </c>
      <c r="AD19" s="19">
        <f t="shared" si="8"/>
        <v>0.044444444444444446</v>
      </c>
      <c r="AE19" s="19">
        <f t="shared" si="8"/>
        <v>0.08064516129032258</v>
      </c>
      <c r="AF19" s="19">
        <f t="shared" si="9"/>
        <v>0.03620071684587813</v>
      </c>
    </row>
    <row r="20" spans="1:32" ht="11.25">
      <c r="A20" s="15">
        <v>17</v>
      </c>
      <c r="B20" s="15">
        <v>337</v>
      </c>
      <c r="C20" s="15">
        <v>434</v>
      </c>
      <c r="D20" s="15">
        <v>288</v>
      </c>
      <c r="E20" s="16">
        <f t="shared" si="0"/>
        <v>-146</v>
      </c>
      <c r="F20" s="17">
        <f t="shared" si="1"/>
        <v>-0.33640552995391704</v>
      </c>
      <c r="H20" s="15">
        <v>17</v>
      </c>
      <c r="I20" s="15">
        <v>57</v>
      </c>
      <c r="J20" s="15">
        <v>71</v>
      </c>
      <c r="K20" s="15">
        <v>58</v>
      </c>
      <c r="L20" s="18">
        <f t="shared" si="2"/>
        <v>-13</v>
      </c>
      <c r="M20" s="19">
        <f t="shared" si="3"/>
        <v>-0.18309859154929578</v>
      </c>
      <c r="O20" s="15">
        <v>17</v>
      </c>
      <c r="P20" s="19">
        <f t="shared" si="4"/>
        <v>0.16913946587537093</v>
      </c>
      <c r="Q20" s="19">
        <f t="shared" si="4"/>
        <v>0.16359447004608296</v>
      </c>
      <c r="R20" s="19">
        <f t="shared" si="4"/>
        <v>0.2013888888888889</v>
      </c>
      <c r="S20" s="19">
        <f t="shared" si="5"/>
        <v>0.03779441884280593</v>
      </c>
      <c r="U20" s="15">
        <v>17</v>
      </c>
      <c r="V20" s="20">
        <v>26</v>
      </c>
      <c r="W20" s="15">
        <v>31</v>
      </c>
      <c r="X20" s="15">
        <v>29</v>
      </c>
      <c r="Y20" s="18">
        <f t="shared" si="6"/>
        <v>-2</v>
      </c>
      <c r="Z20" s="19">
        <f t="shared" si="7"/>
        <v>-0.06451612903225806</v>
      </c>
      <c r="AB20" s="15">
        <v>17</v>
      </c>
      <c r="AC20" s="19">
        <f t="shared" si="8"/>
        <v>0.0771513353115727</v>
      </c>
      <c r="AD20" s="19">
        <f t="shared" si="8"/>
        <v>0.07142857142857142</v>
      </c>
      <c r="AE20" s="19">
        <f t="shared" si="8"/>
        <v>0.10069444444444445</v>
      </c>
      <c r="AF20" s="19">
        <f t="shared" si="9"/>
        <v>0.029265873015873023</v>
      </c>
    </row>
    <row r="21" spans="1:32" ht="11.25">
      <c r="A21" s="15">
        <v>18</v>
      </c>
      <c r="B21" s="15">
        <v>358</v>
      </c>
      <c r="C21" s="15">
        <v>318</v>
      </c>
      <c r="D21" s="15">
        <v>232</v>
      </c>
      <c r="E21" s="16">
        <f t="shared" si="0"/>
        <v>-86</v>
      </c>
      <c r="F21" s="17">
        <f t="shared" si="1"/>
        <v>-0.27044025157232704</v>
      </c>
      <c r="H21" s="15">
        <v>18</v>
      </c>
      <c r="I21" s="15">
        <v>21</v>
      </c>
      <c r="J21" s="15">
        <v>37</v>
      </c>
      <c r="K21" s="15">
        <v>32</v>
      </c>
      <c r="L21" s="18">
        <f t="shared" si="2"/>
        <v>-5</v>
      </c>
      <c r="M21" s="19">
        <f t="shared" si="3"/>
        <v>-0.13513513513513514</v>
      </c>
      <c r="O21" s="15">
        <v>18</v>
      </c>
      <c r="P21" s="19">
        <f t="shared" si="4"/>
        <v>0.05865921787709497</v>
      </c>
      <c r="Q21" s="19">
        <f t="shared" si="4"/>
        <v>0.11635220125786164</v>
      </c>
      <c r="R21" s="19">
        <f t="shared" si="4"/>
        <v>0.13793103448275862</v>
      </c>
      <c r="S21" s="19">
        <f t="shared" si="5"/>
        <v>0.02157883322489698</v>
      </c>
      <c r="U21" s="15">
        <v>18</v>
      </c>
      <c r="V21" s="20">
        <v>5</v>
      </c>
      <c r="W21" s="15">
        <v>14</v>
      </c>
      <c r="X21" s="15">
        <v>17</v>
      </c>
      <c r="Y21" s="18">
        <f t="shared" si="6"/>
        <v>3</v>
      </c>
      <c r="Z21" s="19">
        <f t="shared" si="7"/>
        <v>0.21428571428571427</v>
      </c>
      <c r="AB21" s="15">
        <v>18</v>
      </c>
      <c r="AC21" s="19">
        <f t="shared" si="8"/>
        <v>0.013966480446927373</v>
      </c>
      <c r="AD21" s="19">
        <f t="shared" si="8"/>
        <v>0.0440251572327044</v>
      </c>
      <c r="AE21" s="19">
        <f t="shared" si="8"/>
        <v>0.07327586206896551</v>
      </c>
      <c r="AF21" s="19">
        <f t="shared" si="9"/>
        <v>0.02925070483626111</v>
      </c>
    </row>
    <row r="22" spans="1:32" ht="11.25">
      <c r="A22" s="15">
        <v>19</v>
      </c>
      <c r="B22" s="15">
        <v>258</v>
      </c>
      <c r="C22" s="15">
        <v>303</v>
      </c>
      <c r="D22" s="15">
        <v>219</v>
      </c>
      <c r="E22" s="16">
        <f t="shared" si="0"/>
        <v>-84</v>
      </c>
      <c r="F22" s="17">
        <f t="shared" si="1"/>
        <v>-0.27722772277227725</v>
      </c>
      <c r="H22" s="15">
        <v>19</v>
      </c>
      <c r="I22" s="15">
        <v>12</v>
      </c>
      <c r="J22" s="15">
        <v>30</v>
      </c>
      <c r="K22" s="15">
        <v>34</v>
      </c>
      <c r="L22" s="18">
        <f t="shared" si="2"/>
        <v>4</v>
      </c>
      <c r="M22" s="19">
        <f t="shared" si="3"/>
        <v>0.13333333333333333</v>
      </c>
      <c r="O22" s="15">
        <v>19</v>
      </c>
      <c r="P22" s="19">
        <f t="shared" si="4"/>
        <v>0.046511627906976744</v>
      </c>
      <c r="Q22" s="19">
        <f t="shared" si="4"/>
        <v>0.09900990099009901</v>
      </c>
      <c r="R22" s="19">
        <f t="shared" si="4"/>
        <v>0.1552511415525114</v>
      </c>
      <c r="S22" s="19">
        <f t="shared" si="5"/>
        <v>0.05624124056241239</v>
      </c>
      <c r="U22" s="15">
        <v>19</v>
      </c>
      <c r="V22" s="20">
        <v>1</v>
      </c>
      <c r="W22" s="15">
        <v>10</v>
      </c>
      <c r="X22" s="15">
        <v>12</v>
      </c>
      <c r="Y22" s="18">
        <f t="shared" si="6"/>
        <v>2</v>
      </c>
      <c r="Z22" s="19">
        <f t="shared" si="7"/>
        <v>0.2</v>
      </c>
      <c r="AB22" s="15">
        <v>19</v>
      </c>
      <c r="AC22" s="19">
        <f t="shared" si="8"/>
        <v>0.003875968992248062</v>
      </c>
      <c r="AD22" s="19">
        <f t="shared" si="8"/>
        <v>0.033003300330033</v>
      </c>
      <c r="AE22" s="19">
        <f t="shared" si="8"/>
        <v>0.0547945205479452</v>
      </c>
      <c r="AF22" s="19">
        <f t="shared" si="9"/>
        <v>0.021791220217912202</v>
      </c>
    </row>
    <row r="23" spans="1:32" ht="11.25">
      <c r="A23" s="15">
        <v>20</v>
      </c>
      <c r="B23" s="15">
        <v>700</v>
      </c>
      <c r="C23" s="15">
        <v>938</v>
      </c>
      <c r="D23" s="15">
        <v>759</v>
      </c>
      <c r="E23" s="16">
        <f t="shared" si="0"/>
        <v>-179</v>
      </c>
      <c r="F23" s="17">
        <f t="shared" si="1"/>
        <v>-0.1908315565031983</v>
      </c>
      <c r="H23" s="15">
        <v>20</v>
      </c>
      <c r="I23" s="15">
        <v>136</v>
      </c>
      <c r="J23" s="15">
        <v>192</v>
      </c>
      <c r="K23" s="15">
        <v>230</v>
      </c>
      <c r="L23" s="18">
        <f t="shared" si="2"/>
        <v>38</v>
      </c>
      <c r="M23" s="19">
        <f t="shared" si="3"/>
        <v>0.19791666666666666</v>
      </c>
      <c r="O23" s="15">
        <v>20</v>
      </c>
      <c r="P23" s="19">
        <f t="shared" si="4"/>
        <v>0.19428571428571428</v>
      </c>
      <c r="Q23" s="19">
        <f t="shared" si="4"/>
        <v>0.2046908315565032</v>
      </c>
      <c r="R23" s="19">
        <f t="shared" si="4"/>
        <v>0.30303030303030304</v>
      </c>
      <c r="S23" s="19">
        <f t="shared" si="5"/>
        <v>0.09833947147379984</v>
      </c>
      <c r="U23" s="15">
        <v>20</v>
      </c>
      <c r="V23" s="20">
        <v>57</v>
      </c>
      <c r="W23" s="15">
        <v>87</v>
      </c>
      <c r="X23" s="15">
        <v>125</v>
      </c>
      <c r="Y23" s="18">
        <f t="shared" si="6"/>
        <v>38</v>
      </c>
      <c r="Z23" s="19">
        <f t="shared" si="7"/>
        <v>0.4367816091954023</v>
      </c>
      <c r="AB23" s="15">
        <v>20</v>
      </c>
      <c r="AC23" s="19">
        <f t="shared" si="8"/>
        <v>0.08142857142857143</v>
      </c>
      <c r="AD23" s="19">
        <f t="shared" si="8"/>
        <v>0.09275053304904052</v>
      </c>
      <c r="AE23" s="19">
        <f t="shared" si="8"/>
        <v>0.16469038208168643</v>
      </c>
      <c r="AF23" s="19">
        <f t="shared" si="9"/>
        <v>0.07193984903264591</v>
      </c>
    </row>
    <row r="24" spans="1:32" ht="11.25">
      <c r="A24" s="15">
        <v>21</v>
      </c>
      <c r="B24" s="15">
        <v>506</v>
      </c>
      <c r="C24" s="15">
        <v>584</v>
      </c>
      <c r="D24" s="15">
        <v>464</v>
      </c>
      <c r="E24" s="16">
        <f t="shared" si="0"/>
        <v>-120</v>
      </c>
      <c r="F24" s="17">
        <f t="shared" si="1"/>
        <v>-0.2054794520547945</v>
      </c>
      <c r="H24" s="15">
        <v>21</v>
      </c>
      <c r="I24" s="15">
        <v>116</v>
      </c>
      <c r="J24" s="15">
        <v>169</v>
      </c>
      <c r="K24" s="15">
        <v>157</v>
      </c>
      <c r="L24" s="18">
        <f t="shared" si="2"/>
        <v>-12</v>
      </c>
      <c r="M24" s="19">
        <f t="shared" si="3"/>
        <v>-0.07100591715976332</v>
      </c>
      <c r="O24" s="15">
        <v>21</v>
      </c>
      <c r="P24" s="19">
        <f t="shared" si="4"/>
        <v>0.22924901185770752</v>
      </c>
      <c r="Q24" s="19">
        <f t="shared" si="4"/>
        <v>0.2893835616438356</v>
      </c>
      <c r="R24" s="19">
        <f t="shared" si="4"/>
        <v>0.33836206896551724</v>
      </c>
      <c r="S24" s="19">
        <f t="shared" si="5"/>
        <v>0.04897850732168163</v>
      </c>
      <c r="U24" s="15">
        <v>21</v>
      </c>
      <c r="V24" s="20">
        <v>61</v>
      </c>
      <c r="W24" s="15">
        <v>81</v>
      </c>
      <c r="X24" s="15">
        <v>98</v>
      </c>
      <c r="Y24" s="18">
        <f t="shared" si="6"/>
        <v>17</v>
      </c>
      <c r="Z24" s="19">
        <f t="shared" si="7"/>
        <v>0.20987654320987653</v>
      </c>
      <c r="AB24" s="15">
        <v>21</v>
      </c>
      <c r="AC24" s="19">
        <f t="shared" si="8"/>
        <v>0.12055335968379446</v>
      </c>
      <c r="AD24" s="19">
        <f t="shared" si="8"/>
        <v>0.1386986301369863</v>
      </c>
      <c r="AE24" s="19">
        <f t="shared" si="8"/>
        <v>0.21120689655172414</v>
      </c>
      <c r="AF24" s="19">
        <f t="shared" si="9"/>
        <v>0.07250826641473784</v>
      </c>
    </row>
    <row r="25" spans="1:32" ht="11.25">
      <c r="A25" s="15">
        <v>22</v>
      </c>
      <c r="B25" s="15">
        <v>1246</v>
      </c>
      <c r="C25" s="15">
        <v>1125</v>
      </c>
      <c r="D25" s="15">
        <v>962</v>
      </c>
      <c r="E25" s="16">
        <f t="shared" si="0"/>
        <v>-163</v>
      </c>
      <c r="F25" s="17">
        <f t="shared" si="1"/>
        <v>-0.1448888888888889</v>
      </c>
      <c r="H25" s="15">
        <v>22</v>
      </c>
      <c r="I25" s="15">
        <v>192</v>
      </c>
      <c r="J25" s="15">
        <v>244</v>
      </c>
      <c r="K25" s="15">
        <v>262</v>
      </c>
      <c r="L25" s="18">
        <f t="shared" si="2"/>
        <v>18</v>
      </c>
      <c r="M25" s="19">
        <f t="shared" si="3"/>
        <v>0.07377049180327869</v>
      </c>
      <c r="O25" s="15">
        <v>22</v>
      </c>
      <c r="P25" s="19">
        <f t="shared" si="4"/>
        <v>0.15409309791332262</v>
      </c>
      <c r="Q25" s="19">
        <f t="shared" si="4"/>
        <v>0.21688888888888888</v>
      </c>
      <c r="R25" s="19">
        <f t="shared" si="4"/>
        <v>0.27234927234927236</v>
      </c>
      <c r="S25" s="19">
        <f t="shared" si="5"/>
        <v>0.05546038346038348</v>
      </c>
      <c r="U25" s="15">
        <v>22</v>
      </c>
      <c r="V25" s="20">
        <v>84</v>
      </c>
      <c r="W25" s="15">
        <v>109</v>
      </c>
      <c r="X25" s="15">
        <v>149</v>
      </c>
      <c r="Y25" s="18">
        <f t="shared" si="6"/>
        <v>40</v>
      </c>
      <c r="Z25" s="19">
        <f t="shared" si="7"/>
        <v>0.3669724770642202</v>
      </c>
      <c r="AB25" s="15">
        <v>22</v>
      </c>
      <c r="AC25" s="19">
        <f t="shared" si="8"/>
        <v>0.06741573033707865</v>
      </c>
      <c r="AD25" s="19">
        <f t="shared" si="8"/>
        <v>0.09688888888888889</v>
      </c>
      <c r="AE25" s="19">
        <f t="shared" si="8"/>
        <v>0.1548856548856549</v>
      </c>
      <c r="AF25" s="19">
        <f t="shared" si="9"/>
        <v>0.05799676599676601</v>
      </c>
    </row>
    <row r="26" spans="1:32" ht="11.25">
      <c r="A26" s="15">
        <v>23</v>
      </c>
      <c r="B26" s="15">
        <v>94</v>
      </c>
      <c r="C26" s="15">
        <v>129</v>
      </c>
      <c r="D26" s="15">
        <v>106</v>
      </c>
      <c r="E26" s="16">
        <f t="shared" si="0"/>
        <v>-23</v>
      </c>
      <c r="F26" s="17">
        <f t="shared" si="1"/>
        <v>-0.17829457364341086</v>
      </c>
      <c r="H26" s="15">
        <v>23</v>
      </c>
      <c r="I26" s="15">
        <v>7</v>
      </c>
      <c r="J26" s="15">
        <v>11</v>
      </c>
      <c r="K26" s="15">
        <v>15</v>
      </c>
      <c r="L26" s="18">
        <f t="shared" si="2"/>
        <v>4</v>
      </c>
      <c r="M26" s="19">
        <f t="shared" si="3"/>
        <v>0.36363636363636365</v>
      </c>
      <c r="O26" s="15">
        <v>23</v>
      </c>
      <c r="P26" s="19">
        <f t="shared" si="4"/>
        <v>0.07446808510638298</v>
      </c>
      <c r="Q26" s="19">
        <f t="shared" si="4"/>
        <v>0.08527131782945736</v>
      </c>
      <c r="R26" s="19">
        <f t="shared" si="4"/>
        <v>0.14150943396226415</v>
      </c>
      <c r="S26" s="19">
        <f t="shared" si="5"/>
        <v>0.056238116132806784</v>
      </c>
      <c r="U26" s="15">
        <v>23</v>
      </c>
      <c r="V26" s="20">
        <v>3</v>
      </c>
      <c r="W26" s="15">
        <v>5</v>
      </c>
      <c r="X26" s="15">
        <v>8</v>
      </c>
      <c r="Y26" s="18">
        <f t="shared" si="6"/>
        <v>3</v>
      </c>
      <c r="Z26" s="19">
        <f t="shared" si="7"/>
        <v>0.6</v>
      </c>
      <c r="AB26" s="15">
        <v>23</v>
      </c>
      <c r="AC26" s="19">
        <f t="shared" si="8"/>
        <v>0.031914893617021274</v>
      </c>
      <c r="AD26" s="19">
        <f t="shared" si="8"/>
        <v>0.03875968992248062</v>
      </c>
      <c r="AE26" s="19">
        <f t="shared" si="8"/>
        <v>0.07547169811320754</v>
      </c>
      <c r="AF26" s="19">
        <f t="shared" si="9"/>
        <v>0.036712008190726925</v>
      </c>
    </row>
    <row r="27" spans="1:32" ht="11.25">
      <c r="A27" s="15">
        <v>24</v>
      </c>
      <c r="B27" s="15">
        <v>367</v>
      </c>
      <c r="C27" s="15">
        <v>509</v>
      </c>
      <c r="D27" s="15">
        <v>372</v>
      </c>
      <c r="E27" s="16">
        <f t="shared" si="0"/>
        <v>-137</v>
      </c>
      <c r="F27" s="17">
        <f t="shared" si="1"/>
        <v>-0.2691552062868369</v>
      </c>
      <c r="H27" s="15">
        <v>24</v>
      </c>
      <c r="I27" s="15">
        <v>48</v>
      </c>
      <c r="J27" s="15">
        <v>67</v>
      </c>
      <c r="K27" s="15">
        <v>74</v>
      </c>
      <c r="L27" s="18">
        <f t="shared" si="2"/>
        <v>7</v>
      </c>
      <c r="M27" s="19">
        <f t="shared" si="3"/>
        <v>0.1044776119402985</v>
      </c>
      <c r="O27" s="15">
        <v>24</v>
      </c>
      <c r="P27" s="19">
        <f t="shared" si="4"/>
        <v>0.1307901907356948</v>
      </c>
      <c r="Q27" s="19">
        <f t="shared" si="4"/>
        <v>0.13163064833005894</v>
      </c>
      <c r="R27" s="19">
        <f t="shared" si="4"/>
        <v>0.1989247311827957</v>
      </c>
      <c r="S27" s="19">
        <f t="shared" si="5"/>
        <v>0.06729408285273675</v>
      </c>
      <c r="U27" s="15">
        <v>24</v>
      </c>
      <c r="V27" s="20">
        <v>25</v>
      </c>
      <c r="W27" s="15">
        <v>23</v>
      </c>
      <c r="X27" s="15">
        <v>23</v>
      </c>
      <c r="Y27" s="18">
        <f t="shared" si="6"/>
        <v>0</v>
      </c>
      <c r="Z27" s="19">
        <f t="shared" si="7"/>
        <v>0</v>
      </c>
      <c r="AB27" s="15">
        <v>24</v>
      </c>
      <c r="AC27" s="19">
        <f t="shared" si="8"/>
        <v>0.0681198910081744</v>
      </c>
      <c r="AD27" s="19">
        <f t="shared" si="8"/>
        <v>0.04518664047151277</v>
      </c>
      <c r="AE27" s="19">
        <f t="shared" si="8"/>
        <v>0.06182795698924731</v>
      </c>
      <c r="AF27" s="19">
        <f t="shared" si="9"/>
        <v>0.01664131651773454</v>
      </c>
    </row>
    <row r="28" spans="1:32" ht="11.25">
      <c r="A28" s="15">
        <v>25</v>
      </c>
      <c r="B28" s="15">
        <v>464</v>
      </c>
      <c r="C28" s="15">
        <v>571</v>
      </c>
      <c r="D28" s="15">
        <v>495</v>
      </c>
      <c r="E28" s="16">
        <f t="shared" si="0"/>
        <v>-76</v>
      </c>
      <c r="F28" s="17">
        <f t="shared" si="1"/>
        <v>-0.1330998248686515</v>
      </c>
      <c r="H28" s="15">
        <v>25</v>
      </c>
      <c r="I28" s="15">
        <v>70</v>
      </c>
      <c r="J28" s="15">
        <v>98</v>
      </c>
      <c r="K28" s="15">
        <v>146</v>
      </c>
      <c r="L28" s="18">
        <f t="shared" si="2"/>
        <v>48</v>
      </c>
      <c r="M28" s="19">
        <f t="shared" si="3"/>
        <v>0.4897959183673469</v>
      </c>
      <c r="O28" s="15">
        <v>25</v>
      </c>
      <c r="P28" s="19">
        <f t="shared" si="4"/>
        <v>0.15086206896551724</v>
      </c>
      <c r="Q28" s="19">
        <f t="shared" si="4"/>
        <v>0.17162872154115585</v>
      </c>
      <c r="R28" s="19">
        <f t="shared" si="4"/>
        <v>0.29494949494949496</v>
      </c>
      <c r="S28" s="19">
        <f t="shared" si="5"/>
        <v>0.12332077340833911</v>
      </c>
      <c r="U28" s="15">
        <v>25</v>
      </c>
      <c r="V28" s="20">
        <v>29</v>
      </c>
      <c r="W28" s="15">
        <v>30</v>
      </c>
      <c r="X28" s="15">
        <v>67</v>
      </c>
      <c r="Y28" s="18">
        <f t="shared" si="6"/>
        <v>37</v>
      </c>
      <c r="Z28" s="19">
        <f t="shared" si="7"/>
        <v>1.2333333333333334</v>
      </c>
      <c r="AB28" s="15">
        <v>25</v>
      </c>
      <c r="AC28" s="19">
        <f t="shared" si="8"/>
        <v>0.0625</v>
      </c>
      <c r="AD28" s="19">
        <f t="shared" si="8"/>
        <v>0.05253940455341506</v>
      </c>
      <c r="AE28" s="19">
        <f t="shared" si="8"/>
        <v>0.13535353535353536</v>
      </c>
      <c r="AF28" s="19">
        <f t="shared" si="9"/>
        <v>0.0828141308001203</v>
      </c>
    </row>
    <row r="29" spans="1:32" ht="11.25">
      <c r="A29" s="15">
        <v>26</v>
      </c>
      <c r="B29" s="15">
        <v>359</v>
      </c>
      <c r="C29" s="15">
        <v>414</v>
      </c>
      <c r="D29" s="15">
        <v>399</v>
      </c>
      <c r="E29" s="16">
        <f t="shared" si="0"/>
        <v>-15</v>
      </c>
      <c r="F29" s="17">
        <f t="shared" si="1"/>
        <v>-0.036231884057971016</v>
      </c>
      <c r="H29" s="15">
        <v>26</v>
      </c>
      <c r="I29" s="15">
        <v>57</v>
      </c>
      <c r="J29" s="15">
        <v>68</v>
      </c>
      <c r="K29" s="15">
        <v>121</v>
      </c>
      <c r="L29" s="18">
        <f t="shared" si="2"/>
        <v>53</v>
      </c>
      <c r="M29" s="19">
        <f t="shared" si="3"/>
        <v>0.7794117647058824</v>
      </c>
      <c r="O29" s="15">
        <v>26</v>
      </c>
      <c r="P29" s="19">
        <f t="shared" si="4"/>
        <v>0.15877437325905291</v>
      </c>
      <c r="Q29" s="19">
        <f t="shared" si="4"/>
        <v>0.1642512077294686</v>
      </c>
      <c r="R29" s="19">
        <f t="shared" si="4"/>
        <v>0.3032581453634085</v>
      </c>
      <c r="S29" s="19">
        <f t="shared" si="5"/>
        <v>0.1390069376339399</v>
      </c>
      <c r="U29" s="15">
        <v>26</v>
      </c>
      <c r="V29" s="20">
        <v>17</v>
      </c>
      <c r="W29" s="15">
        <v>18</v>
      </c>
      <c r="X29" s="15">
        <v>51</v>
      </c>
      <c r="Y29" s="18">
        <f t="shared" si="6"/>
        <v>33</v>
      </c>
      <c r="Z29" s="19">
        <f t="shared" si="7"/>
        <v>1.8333333333333333</v>
      </c>
      <c r="AB29" s="15">
        <v>26</v>
      </c>
      <c r="AC29" s="19">
        <f t="shared" si="8"/>
        <v>0.04735376044568245</v>
      </c>
      <c r="AD29" s="19">
        <f t="shared" si="8"/>
        <v>0.043478260869565216</v>
      </c>
      <c r="AE29" s="19">
        <f t="shared" si="8"/>
        <v>0.12781954887218044</v>
      </c>
      <c r="AF29" s="19">
        <f t="shared" si="9"/>
        <v>0.08434128800261523</v>
      </c>
    </row>
    <row r="30" spans="1:32" ht="11.25">
      <c r="A30" s="15">
        <v>27</v>
      </c>
      <c r="B30" s="15">
        <v>525</v>
      </c>
      <c r="C30" s="15">
        <v>520</v>
      </c>
      <c r="D30" s="15">
        <v>374</v>
      </c>
      <c r="E30" s="16">
        <f t="shared" si="0"/>
        <v>-146</v>
      </c>
      <c r="F30" s="17">
        <f t="shared" si="1"/>
        <v>-0.28076923076923077</v>
      </c>
      <c r="H30" s="15">
        <v>27</v>
      </c>
      <c r="I30" s="15">
        <v>59</v>
      </c>
      <c r="J30" s="15">
        <v>46</v>
      </c>
      <c r="K30" s="15">
        <v>56</v>
      </c>
      <c r="L30" s="18">
        <f t="shared" si="2"/>
        <v>10</v>
      </c>
      <c r="M30" s="19">
        <f t="shared" si="3"/>
        <v>0.21739130434782608</v>
      </c>
      <c r="O30" s="15">
        <v>27</v>
      </c>
      <c r="P30" s="19">
        <f t="shared" si="4"/>
        <v>0.11238095238095239</v>
      </c>
      <c r="Q30" s="19">
        <f t="shared" si="4"/>
        <v>0.08846153846153847</v>
      </c>
      <c r="R30" s="19">
        <f t="shared" si="4"/>
        <v>0.1497326203208556</v>
      </c>
      <c r="S30" s="19">
        <f t="shared" si="5"/>
        <v>0.061271081859317136</v>
      </c>
      <c r="U30" s="15">
        <v>27</v>
      </c>
      <c r="V30" s="20">
        <v>18</v>
      </c>
      <c r="W30" s="15">
        <v>10</v>
      </c>
      <c r="X30" s="15">
        <v>26</v>
      </c>
      <c r="Y30" s="18">
        <f t="shared" si="6"/>
        <v>16</v>
      </c>
      <c r="Z30" s="19">
        <f t="shared" si="7"/>
        <v>1.6</v>
      </c>
      <c r="AB30" s="15">
        <v>27</v>
      </c>
      <c r="AC30" s="19">
        <f t="shared" si="8"/>
        <v>0.03428571428571429</v>
      </c>
      <c r="AD30" s="19">
        <f t="shared" si="8"/>
        <v>0.019230769230769232</v>
      </c>
      <c r="AE30" s="19">
        <f t="shared" si="8"/>
        <v>0.06951871657754011</v>
      </c>
      <c r="AF30" s="19">
        <f t="shared" si="9"/>
        <v>0.050287947346770875</v>
      </c>
    </row>
    <row r="31" spans="1:32" ht="11.25">
      <c r="A31" s="15">
        <v>28</v>
      </c>
      <c r="B31" s="15">
        <v>436</v>
      </c>
      <c r="C31" s="15">
        <v>527</v>
      </c>
      <c r="D31" s="15">
        <v>451</v>
      </c>
      <c r="E31" s="16">
        <f t="shared" si="0"/>
        <v>-76</v>
      </c>
      <c r="F31" s="17">
        <f t="shared" si="1"/>
        <v>-0.1442125237191651</v>
      </c>
      <c r="H31" s="15">
        <v>28</v>
      </c>
      <c r="I31" s="15">
        <v>71</v>
      </c>
      <c r="J31" s="15">
        <v>87</v>
      </c>
      <c r="K31" s="15">
        <v>116</v>
      </c>
      <c r="L31" s="18">
        <f t="shared" si="2"/>
        <v>29</v>
      </c>
      <c r="M31" s="19">
        <f t="shared" si="3"/>
        <v>0.3333333333333333</v>
      </c>
      <c r="O31" s="15">
        <v>28</v>
      </c>
      <c r="P31" s="19">
        <f t="shared" si="4"/>
        <v>0.1628440366972477</v>
      </c>
      <c r="Q31" s="19">
        <f t="shared" si="4"/>
        <v>0.1650853889943074</v>
      </c>
      <c r="R31" s="19">
        <f t="shared" si="4"/>
        <v>0.2572062084257206</v>
      </c>
      <c r="S31" s="19">
        <f t="shared" si="5"/>
        <v>0.0921208194314132</v>
      </c>
      <c r="U31" s="15">
        <v>28</v>
      </c>
      <c r="V31" s="20">
        <v>32</v>
      </c>
      <c r="W31" s="15">
        <v>40</v>
      </c>
      <c r="X31" s="15">
        <v>46</v>
      </c>
      <c r="Y31" s="18">
        <f t="shared" si="6"/>
        <v>6</v>
      </c>
      <c r="Z31" s="19">
        <f t="shared" si="7"/>
        <v>0.15</v>
      </c>
      <c r="AB31" s="15">
        <v>28</v>
      </c>
      <c r="AC31" s="19">
        <f t="shared" si="8"/>
        <v>0.07339449541284404</v>
      </c>
      <c r="AD31" s="19">
        <f t="shared" si="8"/>
        <v>0.07590132827324478</v>
      </c>
      <c r="AE31" s="19">
        <f t="shared" si="8"/>
        <v>0.10199556541019955</v>
      </c>
      <c r="AF31" s="19">
        <f t="shared" si="9"/>
        <v>0.026094237136954773</v>
      </c>
    </row>
    <row r="32" spans="1:32" ht="11.25">
      <c r="A32" s="15">
        <v>29</v>
      </c>
      <c r="B32" s="15">
        <v>319</v>
      </c>
      <c r="C32" s="15">
        <v>389</v>
      </c>
      <c r="D32" s="15">
        <v>293</v>
      </c>
      <c r="E32" s="16">
        <f t="shared" si="0"/>
        <v>-96</v>
      </c>
      <c r="F32" s="17">
        <f t="shared" si="1"/>
        <v>-0.2467866323907455</v>
      </c>
      <c r="H32" s="15">
        <v>29</v>
      </c>
      <c r="I32" s="15">
        <v>28</v>
      </c>
      <c r="J32" s="15">
        <v>35</v>
      </c>
      <c r="K32" s="15">
        <v>33</v>
      </c>
      <c r="L32" s="18">
        <f t="shared" si="2"/>
        <v>-2</v>
      </c>
      <c r="M32" s="19">
        <f t="shared" si="3"/>
        <v>-0.05714285714285714</v>
      </c>
      <c r="O32" s="15">
        <v>29</v>
      </c>
      <c r="P32" s="19">
        <f t="shared" si="4"/>
        <v>0.0877742946708464</v>
      </c>
      <c r="Q32" s="19">
        <f t="shared" si="4"/>
        <v>0.08997429305912596</v>
      </c>
      <c r="R32" s="19">
        <f t="shared" si="4"/>
        <v>0.11262798634812286</v>
      </c>
      <c r="S32" s="19">
        <f t="shared" si="5"/>
        <v>0.0226536932889969</v>
      </c>
      <c r="U32" s="15">
        <v>29</v>
      </c>
      <c r="V32" s="20">
        <v>10</v>
      </c>
      <c r="W32" s="15">
        <v>11</v>
      </c>
      <c r="X32" s="15">
        <v>12</v>
      </c>
      <c r="Y32" s="18">
        <f t="shared" si="6"/>
        <v>1</v>
      </c>
      <c r="Z32" s="19">
        <f t="shared" si="7"/>
        <v>0.09090909090909091</v>
      </c>
      <c r="AB32" s="15">
        <v>29</v>
      </c>
      <c r="AC32" s="19">
        <f t="shared" si="8"/>
        <v>0.03134796238244514</v>
      </c>
      <c r="AD32" s="19">
        <f t="shared" si="8"/>
        <v>0.028277634961439587</v>
      </c>
      <c r="AE32" s="19">
        <f t="shared" si="8"/>
        <v>0.040955631399317405</v>
      </c>
      <c r="AF32" s="19">
        <f t="shared" si="9"/>
        <v>0.012677996437877818</v>
      </c>
    </row>
    <row r="33" spans="1:32" ht="11.25">
      <c r="A33" s="15">
        <v>30</v>
      </c>
      <c r="B33" s="15">
        <v>507</v>
      </c>
      <c r="C33" s="15">
        <v>617</v>
      </c>
      <c r="D33" s="15">
        <v>542</v>
      </c>
      <c r="E33" s="16">
        <f t="shared" si="0"/>
        <v>-75</v>
      </c>
      <c r="F33" s="17">
        <f t="shared" si="1"/>
        <v>-0.12155591572123177</v>
      </c>
      <c r="H33" s="15">
        <v>30</v>
      </c>
      <c r="I33" s="15">
        <v>52</v>
      </c>
      <c r="J33" s="15">
        <v>55</v>
      </c>
      <c r="K33" s="15">
        <v>100</v>
      </c>
      <c r="L33" s="18">
        <f t="shared" si="2"/>
        <v>45</v>
      </c>
      <c r="M33" s="19">
        <f t="shared" si="3"/>
        <v>0.8181818181818182</v>
      </c>
      <c r="O33" s="15">
        <v>30</v>
      </c>
      <c r="P33" s="19">
        <f t="shared" si="4"/>
        <v>0.10256410256410256</v>
      </c>
      <c r="Q33" s="19">
        <f t="shared" si="4"/>
        <v>0.08914100486223663</v>
      </c>
      <c r="R33" s="19">
        <f t="shared" si="4"/>
        <v>0.18450184501845018</v>
      </c>
      <c r="S33" s="19">
        <f t="shared" si="5"/>
        <v>0.09536084015621356</v>
      </c>
      <c r="U33" s="15">
        <v>30</v>
      </c>
      <c r="V33" s="20">
        <v>23</v>
      </c>
      <c r="W33" s="15">
        <v>17</v>
      </c>
      <c r="X33" s="15">
        <v>40</v>
      </c>
      <c r="Y33" s="18">
        <f t="shared" si="6"/>
        <v>23</v>
      </c>
      <c r="Z33" s="19">
        <f t="shared" si="7"/>
        <v>1.3529411764705883</v>
      </c>
      <c r="AB33" s="15">
        <v>30</v>
      </c>
      <c r="AC33" s="19">
        <f t="shared" si="8"/>
        <v>0.045364891518737675</v>
      </c>
      <c r="AD33" s="19">
        <f t="shared" si="8"/>
        <v>0.027552674230145867</v>
      </c>
      <c r="AE33" s="19">
        <f t="shared" si="8"/>
        <v>0.07380073800738007</v>
      </c>
      <c r="AF33" s="19">
        <f t="shared" si="9"/>
        <v>0.046248063777234207</v>
      </c>
    </row>
    <row r="34" spans="1:32" ht="11.25">
      <c r="A34" s="15">
        <v>31</v>
      </c>
      <c r="B34" s="15">
        <v>510</v>
      </c>
      <c r="C34" s="15">
        <v>864</v>
      </c>
      <c r="D34" s="15">
        <v>669</v>
      </c>
      <c r="E34" s="16">
        <f t="shared" si="0"/>
        <v>-195</v>
      </c>
      <c r="F34" s="17">
        <f t="shared" si="1"/>
        <v>-0.22569444444444445</v>
      </c>
      <c r="H34" s="15">
        <v>31</v>
      </c>
      <c r="I34" s="15">
        <v>63</v>
      </c>
      <c r="J34" s="15">
        <v>132</v>
      </c>
      <c r="K34" s="15">
        <v>140</v>
      </c>
      <c r="L34" s="18">
        <f t="shared" si="2"/>
        <v>8</v>
      </c>
      <c r="M34" s="19">
        <f t="shared" si="3"/>
        <v>0.06060606060606061</v>
      </c>
      <c r="O34" s="15">
        <v>31</v>
      </c>
      <c r="P34" s="19">
        <f t="shared" si="4"/>
        <v>0.12352941176470589</v>
      </c>
      <c r="Q34" s="19">
        <f t="shared" si="4"/>
        <v>0.1527777777777778</v>
      </c>
      <c r="R34" s="19">
        <f t="shared" si="4"/>
        <v>0.20926756352765322</v>
      </c>
      <c r="S34" s="19">
        <f t="shared" si="5"/>
        <v>0.056489785749875426</v>
      </c>
      <c r="U34" s="15">
        <v>31</v>
      </c>
      <c r="V34" s="20">
        <v>19</v>
      </c>
      <c r="W34" s="15">
        <v>40</v>
      </c>
      <c r="X34" s="15">
        <v>50</v>
      </c>
      <c r="Y34" s="18">
        <f t="shared" si="6"/>
        <v>10</v>
      </c>
      <c r="Z34" s="19">
        <f t="shared" si="7"/>
        <v>0.25</v>
      </c>
      <c r="AB34" s="15">
        <v>31</v>
      </c>
      <c r="AC34" s="19">
        <f t="shared" si="8"/>
        <v>0.03725490196078431</v>
      </c>
      <c r="AD34" s="19">
        <f t="shared" si="8"/>
        <v>0.046296296296296294</v>
      </c>
      <c r="AE34" s="19">
        <f t="shared" si="8"/>
        <v>0.07473841554559044</v>
      </c>
      <c r="AF34" s="19">
        <f t="shared" si="9"/>
        <v>0.028442119249294143</v>
      </c>
    </row>
    <row r="35" spans="1:32" ht="11.25">
      <c r="A35" s="15">
        <v>32</v>
      </c>
      <c r="B35" s="15">
        <v>75</v>
      </c>
      <c r="C35" s="15">
        <v>135</v>
      </c>
      <c r="D35" s="15">
        <v>123</v>
      </c>
      <c r="E35" s="16">
        <f t="shared" si="0"/>
        <v>-12</v>
      </c>
      <c r="F35" s="17">
        <f t="shared" si="1"/>
        <v>-0.08888888888888889</v>
      </c>
      <c r="H35" s="15">
        <v>32</v>
      </c>
      <c r="I35" s="15">
        <v>10</v>
      </c>
      <c r="J35" s="15">
        <v>18</v>
      </c>
      <c r="K35" s="15">
        <v>7</v>
      </c>
      <c r="L35" s="18">
        <f t="shared" si="2"/>
        <v>-11</v>
      </c>
      <c r="M35" s="19">
        <f t="shared" si="3"/>
        <v>-0.6111111111111112</v>
      </c>
      <c r="O35" s="15">
        <v>32</v>
      </c>
      <c r="P35" s="19">
        <f t="shared" si="4"/>
        <v>0.13333333333333333</v>
      </c>
      <c r="Q35" s="19">
        <f t="shared" si="4"/>
        <v>0.13333333333333333</v>
      </c>
      <c r="R35" s="19">
        <f t="shared" si="4"/>
        <v>0.056910569105691054</v>
      </c>
      <c r="S35" s="19">
        <f t="shared" si="5"/>
        <v>-0.07642276422764227</v>
      </c>
      <c r="U35" s="15">
        <v>32</v>
      </c>
      <c r="V35" s="20">
        <v>3</v>
      </c>
      <c r="W35" s="15">
        <v>8</v>
      </c>
      <c r="X35" s="15">
        <v>4</v>
      </c>
      <c r="Y35" s="18">
        <f t="shared" si="6"/>
        <v>-4</v>
      </c>
      <c r="Z35" s="19">
        <f t="shared" si="7"/>
        <v>-0.5</v>
      </c>
      <c r="AB35" s="15">
        <v>32</v>
      </c>
      <c r="AC35" s="19">
        <f t="shared" si="8"/>
        <v>0.04</v>
      </c>
      <c r="AD35" s="19">
        <f t="shared" si="8"/>
        <v>0.05925925925925926</v>
      </c>
      <c r="AE35" s="19">
        <f t="shared" si="8"/>
        <v>0.032520325203252036</v>
      </c>
      <c r="AF35" s="19">
        <f t="shared" si="9"/>
        <v>-0.026738934056007226</v>
      </c>
    </row>
    <row r="36" spans="1:32" ht="11.25">
      <c r="A36" s="15" t="s">
        <v>69</v>
      </c>
      <c r="B36" s="15">
        <v>280</v>
      </c>
      <c r="C36" s="21">
        <v>0</v>
      </c>
      <c r="D36" s="21">
        <v>111</v>
      </c>
      <c r="E36" s="16">
        <f t="shared" si="0"/>
        <v>111</v>
      </c>
      <c r="F36" s="17">
        <v>0</v>
      </c>
      <c r="H36" s="15" t="s">
        <v>69</v>
      </c>
      <c r="I36" s="15">
        <v>0</v>
      </c>
      <c r="J36" s="21">
        <v>0</v>
      </c>
      <c r="K36" s="21">
        <v>0</v>
      </c>
      <c r="L36" s="18">
        <f t="shared" si="2"/>
        <v>0</v>
      </c>
      <c r="M36" s="19">
        <v>0</v>
      </c>
      <c r="O36" s="15" t="s">
        <v>69</v>
      </c>
      <c r="P36" s="19">
        <v>0</v>
      </c>
      <c r="Q36" s="19">
        <v>0</v>
      </c>
      <c r="R36" s="19">
        <f>K36/D36</f>
        <v>0</v>
      </c>
      <c r="S36" s="19">
        <f t="shared" si="5"/>
        <v>0</v>
      </c>
      <c r="U36" s="15" t="s">
        <v>69</v>
      </c>
      <c r="V36" s="15">
        <v>40</v>
      </c>
      <c r="W36" s="21">
        <v>0</v>
      </c>
      <c r="X36" s="21">
        <v>0</v>
      </c>
      <c r="Y36" s="18">
        <f t="shared" si="6"/>
        <v>0</v>
      </c>
      <c r="Z36" s="19">
        <v>0</v>
      </c>
      <c r="AB36" s="15" t="s">
        <v>69</v>
      </c>
      <c r="AC36" s="19">
        <f t="shared" si="8"/>
        <v>0.14285714285714285</v>
      </c>
      <c r="AD36" s="19">
        <v>0</v>
      </c>
      <c r="AE36" s="19">
        <f t="shared" si="8"/>
        <v>0</v>
      </c>
      <c r="AF36" s="19">
        <f t="shared" si="9"/>
        <v>0</v>
      </c>
    </row>
    <row r="37" spans="1:32" ht="11.25">
      <c r="A37" s="15" t="s">
        <v>70</v>
      </c>
      <c r="B37" s="15">
        <f>SUM(B4:B36)</f>
        <v>12410</v>
      </c>
      <c r="C37" s="15">
        <f>SUM(C4:C36)</f>
        <v>14822</v>
      </c>
      <c r="D37" s="15">
        <v>12454</v>
      </c>
      <c r="E37" s="16">
        <f t="shared" si="0"/>
        <v>-2368</v>
      </c>
      <c r="F37" s="17">
        <f t="shared" si="1"/>
        <v>-0.15976251518013762</v>
      </c>
      <c r="H37" s="15" t="s">
        <v>70</v>
      </c>
      <c r="I37" s="15">
        <f>SUM(I4:I36)</f>
        <v>2230</v>
      </c>
      <c r="J37" s="15">
        <f>SUM(J4:J36)</f>
        <v>3231</v>
      </c>
      <c r="K37" s="15">
        <v>3542</v>
      </c>
      <c r="L37" s="18">
        <f t="shared" si="2"/>
        <v>311</v>
      </c>
      <c r="M37" s="19">
        <f t="shared" si="3"/>
        <v>0.09625502940266172</v>
      </c>
      <c r="O37" s="15" t="s">
        <v>70</v>
      </c>
      <c r="P37" s="19">
        <f>I37/B37</f>
        <v>0.17969379532634971</v>
      </c>
      <c r="Q37" s="19">
        <f>J37/C37</f>
        <v>0.21798677641343947</v>
      </c>
      <c r="R37" s="19">
        <f>K37/D37</f>
        <v>0.2844066163481612</v>
      </c>
      <c r="S37" s="19">
        <f t="shared" si="5"/>
        <v>0.06641983993472175</v>
      </c>
      <c r="U37" s="15" t="s">
        <v>70</v>
      </c>
      <c r="V37" s="15">
        <f>SUM(V4:V36)</f>
        <v>1026</v>
      </c>
      <c r="W37" s="15">
        <f>SUM(W4:W36)</f>
        <v>1345</v>
      </c>
      <c r="X37" s="15">
        <v>1788</v>
      </c>
      <c r="Y37" s="18">
        <f t="shared" si="6"/>
        <v>443</v>
      </c>
      <c r="Z37" s="19">
        <f t="shared" si="7"/>
        <v>0.32936802973977697</v>
      </c>
      <c r="AB37" s="15" t="s">
        <v>70</v>
      </c>
      <c r="AC37" s="19">
        <f t="shared" si="8"/>
        <v>0.08267526188557615</v>
      </c>
      <c r="AD37" s="19">
        <f t="shared" si="8"/>
        <v>0.0907434894076373</v>
      </c>
      <c r="AE37" s="19">
        <f t="shared" si="8"/>
        <v>0.14356833145977196</v>
      </c>
      <c r="AF37" s="19">
        <f t="shared" si="9"/>
        <v>0.05282484205213467</v>
      </c>
    </row>
    <row r="38" ht="11.25">
      <c r="S38" s="23"/>
    </row>
  </sheetData>
  <sheetProtection/>
  <printOptions/>
  <pageMargins left="0.75" right="0.75" top="1" bottom="1" header="0.5" footer="0.5"/>
  <pageSetup horizontalDpi="600" verticalDpi="600" orientation="landscape" paperSize="5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dlevengood</dc:creator>
  <cp:keywords/>
  <dc:description/>
  <cp:lastModifiedBy>kim</cp:lastModifiedBy>
  <dcterms:created xsi:type="dcterms:W3CDTF">2010-07-22T20:52:20Z</dcterms:created>
  <dcterms:modified xsi:type="dcterms:W3CDTF">2010-07-27T20:01:30Z</dcterms:modified>
  <cp:category/>
  <cp:version/>
  <cp:contentType/>
  <cp:contentStatus/>
</cp:coreProperties>
</file>